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29" activeTab="0"/>
  </bookViews>
  <sheets>
    <sheet name="Can doi tai san" sheetId="1" r:id="rId1"/>
    <sheet name="KQHĐKD" sheetId="2" r:id="rId2"/>
    <sheet name="LCTT" sheetId="3" r:id="rId3"/>
    <sheet name="TMBCTC1" sheetId="4" r:id="rId4"/>
    <sheet name="TMBCTC 2" sheetId="5" r:id="rId5"/>
    <sheet name="TMBCTC3" sheetId="6" r:id="rId6"/>
    <sheet name="TMBCTC4" sheetId="7" r:id="rId7"/>
    <sheet name="TMBCTC5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<sst xmlns="http://schemas.openxmlformats.org/spreadsheetml/2006/main" count="741" uniqueCount="617">
  <si>
    <t xml:space="preserve">   -  .. .. .. .. .. .. .. .. .. ..</t>
  </si>
  <si>
    <t xml:space="preserve">   - </t>
  </si>
  <si>
    <t xml:space="preserve">      - . . . . .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</si>
  <si>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</si>
  <si>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</si>
  <si>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</si>
  <si>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</si>
  <si>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</si>
  <si>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</si>
  <si>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</si>
  <si>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</si>
  <si>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</si>
  <si>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</si>
  <si>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</si>
  <si>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</si>
  <si>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</si>
  <si>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</si>
  <si>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</si>
  <si>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</si>
  <si>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</si>
  <si>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</si>
  <si>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</si>
  <si>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</si>
  <si>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</si>
  <si>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</si>
  <si>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( 20 = 10 - 11 )</t>
  </si>
  <si>
    <t>[30= 20 + (21-22) - (24+ 25)]</t>
  </si>
  <si>
    <t>VI.30</t>
  </si>
  <si>
    <t>VI.25</t>
  </si>
  <si>
    <t>VI.28</t>
  </si>
  <si>
    <t xml:space="preserve">            </t>
  </si>
  <si>
    <t>A</t>
  </si>
  <si>
    <t>VII.34</t>
  </si>
  <si>
    <t xml:space="preserve"> -   </t>
  </si>
  <si>
    <t>V.13</t>
  </si>
  <si>
    <t xml:space="preserve">       - .. ..</t>
  </si>
  <si>
    <t xml:space="preserve">   </t>
  </si>
  <si>
    <t>VI.29</t>
  </si>
  <si>
    <t>VI.31</t>
  </si>
  <si>
    <t>( 60 = 50 - 51)</t>
  </si>
  <si>
    <t>minh</t>
  </si>
  <si>
    <r>
      <t xml:space="preserve">ĐƠN VỊ: CÔNG TY CỔ PHẦN SÁCH VÀ THIẾT BỊ BÌNH ĐỊNH                </t>
    </r>
    <r>
      <rPr>
        <b/>
        <sz val="10"/>
        <rFont val="Times New Roman"/>
        <family val="1"/>
      </rPr>
      <t xml:space="preserve">      </t>
    </r>
  </si>
  <si>
    <t>Địa chỉ : 219 Nguyễn Lữ, Quy Nhơn</t>
  </si>
  <si>
    <t xml:space="preserve">                                        Mẫu số B09 - DN</t>
  </si>
  <si>
    <t xml:space="preserve">    (Ban hành theo Quyết định số 15/2006/QĐ-BTC ngày </t>
  </si>
  <si>
    <t xml:space="preserve">  20/03/2006 của Bộ trưởng Bộ Tài chính)</t>
  </si>
  <si>
    <t>THUYẾT MINH BÁO CÁO TÀI CHÍNH</t>
  </si>
  <si>
    <t xml:space="preserve"> 1 - Đặc điểm hoạt động của doanh nghiệp</t>
  </si>
  <si>
    <t xml:space="preserve">  1 - Hình thức sở hữu vốn:   Cổ phần</t>
  </si>
  <si>
    <t xml:space="preserve">  2 - Lĩnh vực kinh doanh :  Sản xuất và thương mại</t>
  </si>
  <si>
    <t xml:space="preserve">  3 - Ngành nghề kinh doanh: Mua bán sách giáo khoa, sách các loại, văn hóa phẩm, văn phòng phẩm,</t>
  </si>
  <si>
    <t>vật phẩm văn hóa; Sản xuất và mua bán thiết bị dạy học, dạy nghề, thiết bị điện tử, công nghệ thông tin</t>
  </si>
  <si>
    <t xml:space="preserve"> II - Kỳ kế toán, đơn vị tiền tệ sử dụng trong kế toán:</t>
  </si>
  <si>
    <t xml:space="preserve">   1 - Niên độ kế toán (bắt đầu từ ngày 01 tháng 01 kết thúc vào ngày 31 tháng 12 hàng năm)</t>
  </si>
  <si>
    <t xml:space="preserve">   2 - Đơn vị tiền tệ sử dụng trong kế toán: đồng Việt Nam</t>
  </si>
  <si>
    <t xml:space="preserve"> III - Chuẩn mực và chế độ kế toán áp dung</t>
  </si>
  <si>
    <t xml:space="preserve">   1 - Chế độ kế toán áp dụng: Quyết định số 15/2006/QĐ - BTC ngày 20/03/2006 của Bộ trưởng BTC</t>
  </si>
  <si>
    <t xml:space="preserve">   2 - Tuyên bố về việc tuân thủ Chuẩn mực kế toán và chế độ kế toán: Chúng tôi đảm bảo tuân thủ </t>
  </si>
  <si>
    <t>chuẩn mực và chế độ Kế toán Việt Nam</t>
  </si>
  <si>
    <t xml:space="preserve">   3 - Hình thức kế toán áp dụng : Kế toán máy</t>
  </si>
  <si>
    <t xml:space="preserve"> IV - Các chính sách kế toán áp dụng</t>
  </si>
  <si>
    <t xml:space="preserve">  1 - Nguyên tắc ghi nhận các khoản tiền và các khoản tương đương tiền:Bao gồm tiền mặt, tiền gửi ngân</t>
  </si>
  <si>
    <t>hàng và tiền đang chuyển.Đồng tiền được sử dụng trong ghi chép kế toán là Đồng Việt Nam (VNĐ)</t>
  </si>
  <si>
    <t xml:space="preserve"> - Phương pháp tính giá trị hàng tôn kho: Theo giá bình quân gia quyền</t>
  </si>
  <si>
    <t xml:space="preserve"> - Phương pháp hạch toán hàng tồn kho: Hạch toán theo phương pháp kê khai thường xuyên</t>
  </si>
  <si>
    <t xml:space="preserve"> - Lập dự phòng giảm giá hàng tồn kho: Căn cứ vào giá trị thuần có thể thực hiện được của  hàng tồn</t>
  </si>
  <si>
    <t xml:space="preserve"> kho nhỏ hơn giá gốc của hàng tồn kho vào thời điểm cuối kỳ kế toán.</t>
  </si>
  <si>
    <t xml:space="preserve">  3 - Nguyên tắc ghi nhận và khấu hao TSCĐ và bất động sản đầu tư:</t>
  </si>
  <si>
    <t xml:space="preserve">     - Nguyên tắc ghi nhận TSCĐ (hữu hình, vô hình; thuê tài chính); Theo nguyên giá</t>
  </si>
  <si>
    <t xml:space="preserve">     -Phương pháp khấu hao TSCĐ ( hữu hình, vô hình, thuê tài chính).PP khấu hao theo đường thẳng,</t>
  </si>
  <si>
    <t>Tỷ lệ khấu hao phù hợp với Quyết định số 206/2003/QĐ/BTC ngày 12/12/2003 của Bộ Tài chính.</t>
  </si>
  <si>
    <t>Mức khấu hao TSCĐ vô hình được tính theo thời gian thuê đất</t>
  </si>
  <si>
    <t xml:space="preserve">  5- Nguyên tắc ghi nhận các khoản đầu tư tài chính</t>
  </si>
  <si>
    <t xml:space="preserve">     - Các khoản đầu tư vào công ty con, công ty liên kết, vốn góp vào cơ sở kinh doanh đồng kiểm soát;</t>
  </si>
  <si>
    <t xml:space="preserve">     - Các khoản đầu tư chứng khoán ngắn hạn, dài hạn;</t>
  </si>
  <si>
    <t xml:space="preserve">     - Các khoản đầu tư ngắn hạn, dài hạn khác;</t>
  </si>
  <si>
    <t xml:space="preserve">     - Phương pháp lập dự phòng giảm giá đầu tư ngắn hạn, dài hạn.</t>
  </si>
  <si>
    <t xml:space="preserve">  6 - Nguyên tắc ghi nhận và vốn hóa các khoản đi vay:</t>
  </si>
  <si>
    <t xml:space="preserve">     - Nguyên tắc ghi nhận chi phí đi vay;</t>
  </si>
  <si>
    <t xml:space="preserve">     - Tỷ lệ vốn hóa được sử dụng để xã định chi phí đi vay được vốn hóa trong kỳ;</t>
  </si>
  <si>
    <t xml:space="preserve">  7 - Nguyên tắc ghi nhận và vốn hóa các khoản chi phí khác:</t>
  </si>
  <si>
    <t xml:space="preserve">     - Chi phí trả trước;</t>
  </si>
  <si>
    <t xml:space="preserve">     - Chi phí khác;</t>
  </si>
  <si>
    <t xml:space="preserve">     - Thời gian phân bổ lợi thế thương mại.Thời gian phân bổ 3 năm</t>
  </si>
  <si>
    <t xml:space="preserve">  8 - Nguyên tắc ghi nhận chi phí phải trả.</t>
  </si>
  <si>
    <t xml:space="preserve">  9 - Nguyên  tắc và phương pháp ghi nhận các khoản dự phòng phải trả.</t>
  </si>
  <si>
    <t xml:space="preserve"> 10- Nguyên tắc ghi nhận vốn chủ sở hữu:</t>
  </si>
  <si>
    <t xml:space="preserve">    - Nguyên tắc ghi nhận vốn đầu tư của chủ sở hữu, thặng dư vốn cổ phần, vốn khác của chủ sở hữu.</t>
  </si>
  <si>
    <t xml:space="preserve">    + Vốn đầu tư của chủ sở hữu  được ghi nhận theo số vốn thực góp của chủ sở hữu</t>
  </si>
  <si>
    <t xml:space="preserve">    - Nguyên tắc ghi nhận chênh lệch đánh giá lại tài sản.</t>
  </si>
  <si>
    <t xml:space="preserve">    - Nguyên tắc ghi nhận chênh lệch tỷ giá.</t>
  </si>
  <si>
    <t xml:space="preserve">      -  Nguyên tắc ghi nhận lợi nhuận chưa phân phối.</t>
  </si>
  <si>
    <t xml:space="preserve">  11 - Nguyên tắc và phương pháp ghi nhận doanh thu: Theo chuẩn mực kế toán</t>
  </si>
  <si>
    <t xml:space="preserve">      - Doanh thu bán hàng;</t>
  </si>
  <si>
    <t xml:space="preserve">      - Doanh thu cung cấp dịch vụ;</t>
  </si>
  <si>
    <t xml:space="preserve">      - Doanh thu hợp đồng xây dựng.</t>
  </si>
  <si>
    <t xml:space="preserve">  12 - Nguyên tắc và phương pháp ghi nhận chi phí.Là tổng chi phí phát sinh trong kỳ</t>
  </si>
  <si>
    <t>thu nhập doanh nghiệp hoãn lại. Thuế TNDN áp dụng theo quy định hiện hành.</t>
  </si>
  <si>
    <t xml:space="preserve">   14 - Các nghiệp vụ dự phòng rủi ro hối đoái.</t>
  </si>
  <si>
    <t xml:space="preserve">                          (Đơn vị tính: đồng VN)</t>
  </si>
  <si>
    <t xml:space="preserve"> 1 - Tiền và các khoản tương đương tiền</t>
  </si>
  <si>
    <t>Cuối quý</t>
  </si>
  <si>
    <t xml:space="preserve"> - Tiền mặt</t>
  </si>
  <si>
    <t xml:space="preserve"> - Tiền gửi ngân hàng</t>
  </si>
  <si>
    <t xml:space="preserve"> - Tiền đang chuyển</t>
  </si>
  <si>
    <t>Cộng</t>
  </si>
  <si>
    <t xml:space="preserve">   2 - Các khoản đầu tư tài chính ngắn hạn</t>
  </si>
  <si>
    <t xml:space="preserve"> - Chứng khoản đầu tư ngắn hạn</t>
  </si>
  <si>
    <t xml:space="preserve"> - Đầu tư ngắn hạn khác</t>
  </si>
  <si>
    <t xml:space="preserve"> - Dự phòng giảm giá đầu tư ngắn hạn</t>
  </si>
  <si>
    <t xml:space="preserve">                            -   </t>
  </si>
  <si>
    <t xml:space="preserve">                                  -   </t>
  </si>
  <si>
    <t xml:space="preserve">   3 - Các khoản phải thu ngắn hạn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</si>
  <si>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</si>
  <si>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</si>
  <si>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</si>
  <si>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Phải thu khác</t>
  </si>
  <si>
    <t xml:space="preserve">  4  - Hàng tồn kho</t>
  </si>
  <si>
    <t xml:space="preserve">    - Hàng mua đang đi trên đường</t>
  </si>
  <si>
    <t xml:space="preserve">    - Nguyên liệu, vật liệu</t>
  </si>
  <si>
    <t xml:space="preserve">    - Công cụ, dụng cụ</t>
  </si>
  <si>
    <t xml:space="preserve">    - Chi phí SX, KD dở dang</t>
  </si>
  <si>
    <t xml:space="preserve">    - Thành phẩm</t>
  </si>
  <si>
    <t xml:space="preserve">    - Hàng hóa</t>
  </si>
  <si>
    <t xml:space="preserve">    - Hàng gửi đi bán</t>
  </si>
  <si>
    <t xml:space="preserve">    - Hàng hóa kho bảo thuế</t>
  </si>
  <si>
    <t xml:space="preserve">    - Hàng hóa bất động sản </t>
  </si>
  <si>
    <t xml:space="preserve">    Cộng giá gốc hàng tồn kho</t>
  </si>
  <si>
    <t xml:space="preserve"> * Giá trị ghi sổ của hàng hóa tồn kho dùng để thế chấp, cầm cố </t>
  </si>
  <si>
    <t>đảm bảo các khoản nợ phải trả: .. .. ..</t>
  </si>
  <si>
    <t xml:space="preserve"> * Giá trị  hoàn nhập dự phòng giảm giá hàng tồn kho trong năm: .. .. ..</t>
  </si>
  <si>
    <t xml:space="preserve"> * Các trường hợp hoặc sự kiện dẫn đến phải trích thêm hoặc hoàn nhập</t>
  </si>
  <si>
    <t>dự phòng giảm giá hàng tồn kho: .. .. ..</t>
  </si>
  <si>
    <t xml:space="preserve">   5 - Thuế và các khoản phải thu Nhà nước</t>
  </si>
  <si>
    <t xml:space="preserve">   -  Thuế Thu nhập doanh nghiệp nộp thừa</t>
  </si>
  <si>
    <t xml:space="preserve">   - Các khoản khác phải thu Nhà nước</t>
  </si>
  <si>
    <t xml:space="preserve">     6 - Phải thu dài hạn nội bộ</t>
  </si>
  <si>
    <t xml:space="preserve">      - Cho vay dài hạn nội bộ</t>
  </si>
  <si>
    <t xml:space="preserve">      - Phải thu dài hạn nội bộ khác</t>
  </si>
  <si>
    <t xml:space="preserve">     - Ký quỹ, ký cược dài hạn</t>
  </si>
  <si>
    <t xml:space="preserve">     - Các khoản tiền nhận ủy thác</t>
  </si>
  <si>
    <t xml:space="preserve">     - Cho vay không có lãi</t>
  </si>
  <si>
    <t xml:space="preserve">     - Phải thu dài hạn khác</t>
  </si>
  <si>
    <t xml:space="preserve">      7 - Phải thu dài hạn khác</t>
  </si>
  <si>
    <t>V - Thông tư bổ sung cho các khoản mục trình bảy trong bảng cân đối kế toán</t>
  </si>
  <si>
    <t xml:space="preserve">                            Mẫu số B 01 - DN</t>
  </si>
  <si>
    <t xml:space="preserve">                          (Ban hành theo QĐ số 15/2006/QĐ-BTC ngày</t>
  </si>
  <si>
    <t xml:space="preserve">                     20/03/2006 của Bộ trưởng BTC)</t>
  </si>
  <si>
    <t>Đơn vị tính: đồng</t>
  </si>
  <si>
    <t>TÀI SẢN</t>
  </si>
  <si>
    <t>Mã số</t>
  </si>
  <si>
    <t>Thuyêt minh</t>
  </si>
  <si>
    <t>Số đầu năm</t>
  </si>
  <si>
    <t>A-TÀI SẢN N. HẠN (100=110+120+130+140+150)</t>
  </si>
  <si>
    <t>I. Tiền và các khoản tương đương tiền</t>
  </si>
  <si>
    <t>1. Tiền :</t>
  </si>
  <si>
    <t>2. Các khoản tương đương tiền</t>
  </si>
  <si>
    <t>II.Các khoản đầu tư tài chính ngắn hạn</t>
  </si>
  <si>
    <t xml:space="preserve">1.Đầu tư ngắn hạn </t>
  </si>
  <si>
    <t>3.Dự phòng giảm giá chứng khoán đầu tư ngắn hạn(*)</t>
  </si>
  <si>
    <t>III.Các khoản phải thu:</t>
  </si>
  <si>
    <t xml:space="preserve">1.Phải thu khách hàng </t>
  </si>
  <si>
    <t>2.Trả trước cho người bán</t>
  </si>
  <si>
    <t>3. Phải thu nội bộ</t>
  </si>
  <si>
    <t>4. Phải thu theo tiến độ kế hoạch HĐXD</t>
  </si>
  <si>
    <t>5.Các khoản phải thu khác</t>
  </si>
  <si>
    <t>6.Dự phòng các khoản phải thu khó đòi (*)</t>
  </si>
  <si>
    <t>IV.Hàng tồn kho</t>
  </si>
  <si>
    <t>1.Hàng tồn kho</t>
  </si>
  <si>
    <t>2.Dự phòng giảm giá hàng tồn kho (*)</t>
  </si>
  <si>
    <t>V.Tài sản ngắn hạn khác</t>
  </si>
  <si>
    <t>1.Chi phí trả trước ngắn hạn</t>
  </si>
  <si>
    <t>2.Thuế GTGT được khấu trừ</t>
  </si>
  <si>
    <t>3. Thuế và các khoản khác phải thu Nhà nước</t>
  </si>
  <si>
    <t>5. Tài sản ngắn hạn khác</t>
  </si>
  <si>
    <t>B.TÀI SẢN DÀI HẠN (200=210+220+240+260)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</si>
  <si>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</si>
  <si>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</si>
  <si>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</si>
  <si>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</si>
  <si>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</si>
  <si>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4. Dự phòng phải thu dài hạn khó đòi(*)</t>
  </si>
  <si>
    <t>II. Tài sản cố định</t>
  </si>
  <si>
    <t>1. Tài sản cố định hữu hình</t>
  </si>
  <si>
    <t xml:space="preserve"> - Giá trị hao mòn lũy kế (*)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</si>
  <si>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</si>
  <si>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</si>
  <si>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</si>
  <si>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</si>
  <si>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</si>
  <si>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 công ty con</t>
  </si>
  <si>
    <t>2. Đầu tư vào công ty liên kết, liên doanh</t>
  </si>
  <si>
    <t>3. Đầu tư dài hạn khác</t>
  </si>
  <si>
    <t>4. Dự phòng giảm giá chứng khoán đầu tư dài hạn(*)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</si>
  <si>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</si>
  <si>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</si>
  <si>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</si>
  <si>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</si>
  <si>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                Tổng cộng tài sản (270 = 100 + 200)</t>
  </si>
  <si>
    <t>NGUỒN VỐN</t>
  </si>
  <si>
    <t>A. NỢ PHẢI TRẢ</t>
  </si>
  <si>
    <t>I.Nợ ngắn hạn</t>
  </si>
  <si>
    <t>1.Vay và nợ ngắn hạn</t>
  </si>
  <si>
    <t>2.Phải trả  người bán</t>
  </si>
  <si>
    <t>3.Người mua trả tiền trước</t>
  </si>
  <si>
    <t>4.Thuế và các khoản phải nộp Nhà nước</t>
  </si>
  <si>
    <t>5.Phải trả người lao động</t>
  </si>
  <si>
    <t>6.Chi phí phải trả</t>
  </si>
  <si>
    <t>7.Phải trả nội bộ</t>
  </si>
  <si>
    <t>8. Phải trả theo tiến độ kế hoạch hợp đồng xây dựng</t>
  </si>
  <si>
    <t>9. Các khoản phải trả, phải nộp ngắn hạn khác</t>
  </si>
  <si>
    <t>10. Dự 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</si>
  <si>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</si>
  <si>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</si>
  <si>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</si>
  <si>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</si>
  <si>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</si>
  <si>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</si>
  <si>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</si>
  <si>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</si>
  <si>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B - VỐN CHỦ SỞ HỮU (400 = 410 + 420)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</si>
  <si>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</si>
  <si>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</si>
  <si>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</si>
  <si>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</si>
  <si>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</si>
  <si>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</si>
  <si>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</si>
  <si>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</si>
  <si>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</si>
  <si>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</si>
  <si>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</si>
  <si>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 xml:space="preserve">11. Nguồn vốn đầu tư XDCB </t>
  </si>
  <si>
    <t>II. Nguồn kinh phí và quỹ khác</t>
  </si>
  <si>
    <t>TỔNG CỘNG NGUỒN VỐN (430 = 300 +400)</t>
  </si>
  <si>
    <t xml:space="preserve">           CÁC CHỈ TIÊU NGOÀI BẢNG CÂN ĐỐI KẾ TOÁN</t>
  </si>
  <si>
    <t xml:space="preserve">                                           CHỈ TIÊU</t>
  </si>
  <si>
    <t>Thuyết minh</t>
  </si>
  <si>
    <t>SỐ CUỐI KỲ</t>
  </si>
  <si>
    <t>SỐ ĐẦU NĂM</t>
  </si>
  <si>
    <t>1. Tài sản thuê ngoài</t>
  </si>
  <si>
    <t>2. Vật tư, hàng hóa nhận giữ hộ, nhận gia công</t>
  </si>
  <si>
    <t>3. Hàng hóa nhận bán hộ , nhận ký gửi, ký cược</t>
  </si>
  <si>
    <t>4. Nợ khó đòi đã xử lý</t>
  </si>
  <si>
    <t>5. Ngoại tệ các loại</t>
  </si>
  <si>
    <t>6. Dự toán chi sự nghiệp, dự án</t>
  </si>
  <si>
    <t xml:space="preserve">                      (Ban hành theo QĐ số 15/2006/QĐ-BTC ngày</t>
  </si>
  <si>
    <t xml:space="preserve">                                20/03/2006 của Bộ trưởng BTC)</t>
  </si>
  <si>
    <t>Mã</t>
  </si>
  <si>
    <t>Thuyết</t>
  </si>
  <si>
    <t>Lũy kế từ đầu năm</t>
  </si>
  <si>
    <t>CHỈ TIÊU</t>
  </si>
  <si>
    <t>đến cuối quý này</t>
  </si>
  <si>
    <t>số</t>
  </si>
  <si>
    <t>Năm nay</t>
  </si>
  <si>
    <t>Năm trước</t>
  </si>
  <si>
    <t>1.Doanh thu bán hàng và cung cấp dịch vụ</t>
  </si>
  <si>
    <t>2.Các khoản giảm trừ</t>
  </si>
  <si>
    <t>3- Doanh thu thuần về bán hàng và cung cấp dịch vụ</t>
  </si>
  <si>
    <t>4- Giá vốn hàng bán</t>
  </si>
  <si>
    <t>5-Lợi nhuận gộp về bán hàng và cung cấp dịch vụ</t>
  </si>
  <si>
    <t>6- Doanh thu hoạt động tài chính</t>
  </si>
  <si>
    <t>7- Chi phí tài chính</t>
  </si>
  <si>
    <t xml:space="preserve"> - Trong đó : Chi phí lãi vay</t>
  </si>
  <si>
    <t>8- Chi phí bán hàng</t>
  </si>
  <si>
    <t>9- Chi phí quản lý doanh nghiệp</t>
  </si>
  <si>
    <t>10- Lợi nhuận thuần từ hoạt động kinh doanh</t>
  </si>
  <si>
    <t>11- Thu nhập khác</t>
  </si>
  <si>
    <t>12- Chi phí khác</t>
  </si>
  <si>
    <t>13- Lợi nhuận khác (40 = 31- 32)</t>
  </si>
  <si>
    <t>14- Tổng lợi nhuận kế toán trước thuế</t>
  </si>
  <si>
    <t xml:space="preserve">15- Chi phí thuế TNDN hiện hành </t>
  </si>
  <si>
    <t>16- Chi phí thuế TNDN hoãn lại</t>
  </si>
  <si>
    <t>17- Lợi nhuận sau thuế thu nhập doanh nghiệp</t>
  </si>
  <si>
    <t>18. Lãi cơ bản trên cổ phiếu</t>
  </si>
  <si>
    <t xml:space="preserve">   Giám đốc</t>
  </si>
  <si>
    <t>Đơn vị báo cáo: Công ty Cổ phần  Sách và Thiết bị Bình Định</t>
  </si>
  <si>
    <t xml:space="preserve">        (Ban hành theo QĐ số 15/2006/QĐ-BTC ngày</t>
  </si>
  <si>
    <t xml:space="preserve">               BÁO CÁO LƯU CHUYỂN TIỀN TỆ</t>
  </si>
  <si>
    <t xml:space="preserve">                                                 ( Theo phương pháp trực tiếp )</t>
  </si>
  <si>
    <t>Chỉ tiêu</t>
  </si>
  <si>
    <t xml:space="preserve">Thuyết </t>
  </si>
  <si>
    <t>Lũy kế từ đầu năm đến cuối quý này</t>
  </si>
  <si>
    <t>I. Lưu chuyển tiền từ hoạt động kinh doanh</t>
  </si>
  <si>
    <t xml:space="preserve">1. Tiền thu từ bán hàng, cung cấp dịch vụ và </t>
  </si>
  <si>
    <t>doanh thu khác</t>
  </si>
  <si>
    <t>2. Tiền chi trả cho người cung cấp hàng hóa</t>
  </si>
  <si>
    <t>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</si>
  <si>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</si>
  <si>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</si>
  <si>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</si>
  <si>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</si>
  <si>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</si>
  <si>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</si>
  <si>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</si>
  <si>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 xml:space="preserve">1. Tiền chi để mua sắm, xây dựng TSCĐ và </t>
  </si>
  <si>
    <t>các tài sản dài hạn khác</t>
  </si>
  <si>
    <t>2. Tiền thu từ thanh lý, nhượng bán TSCĐ</t>
  </si>
  <si>
    <t>và các tài sản dài hạn khác</t>
  </si>
  <si>
    <t xml:space="preserve">3. Tiền chi cho vay, mua các công cụ của </t>
  </si>
  <si>
    <t>đơn vị khác</t>
  </si>
  <si>
    <t xml:space="preserve">4. Tiền thu hồi cho vay, bán lại các công cụ </t>
  </si>
  <si>
    <t>nợ của đơn vị khác</t>
  </si>
  <si>
    <t>5. Tiền chi đầu tư góp vốn vào đơn vị khác</t>
  </si>
  <si>
    <t>6. Tiền thu hồi đầu tư góp vốn vào đơn vị khác</t>
  </si>
  <si>
    <t xml:space="preserve">7. Tiền thu lãi cho vay, cổ tức và lợi nhuận </t>
  </si>
  <si>
    <t>được chia</t>
  </si>
  <si>
    <t>Lưu chuyển tiền thuần từ hoạt động đầu tư</t>
  </si>
  <si>
    <t>III.Lưu chuyển tiền từ hoạt động tài chính</t>
  </si>
  <si>
    <t xml:space="preserve">1. Tiền thu từ phát hành cổ phiếu, nhận vốn </t>
  </si>
  <si>
    <t>góp của chủ sở hữu</t>
  </si>
  <si>
    <t>2. Tiền chi trả vốn góp cho các chủ sở hữu,mua</t>
  </si>
  <si>
    <t xml:space="preserve">                               -   </t>
  </si>
  <si>
    <t>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</si>
  <si>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</si>
  <si>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</si>
  <si>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</si>
  <si>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</si>
  <si>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</si>
  <si>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(20+30+40)</t>
  </si>
  <si>
    <t>Tiền và tương đương tiền đầu kỳ</t>
  </si>
  <si>
    <t xml:space="preserve">Anh hưởng của thay đổi tỷ giá hối đoái quy </t>
  </si>
  <si>
    <t>đổi ngoại tệ</t>
  </si>
  <si>
    <t>Tiền và tương đương tiền cuối kỳ(70 = 50 +60+61)</t>
  </si>
  <si>
    <t xml:space="preserve">                                      Mẫu số B 01 - DN</t>
  </si>
  <si>
    <t xml:space="preserve">                                   Giám đốc</t>
  </si>
  <si>
    <t xml:space="preserve"> 8 - Tăng, giảm tài sản cố định hữu hình:</t>
  </si>
  <si>
    <t>Nhóm tài sản cố định</t>
  </si>
  <si>
    <t>Nhà cửa</t>
  </si>
  <si>
    <t>Máy móc,</t>
  </si>
  <si>
    <t>Tổng cộng</t>
  </si>
  <si>
    <t>.Nguyên giá TSCĐ hữu hình</t>
  </si>
  <si>
    <t xml:space="preserve">    - Mua trong năm</t>
  </si>
  <si>
    <t xml:space="preserve">   - Đầu tư XDCB hoàn thành</t>
  </si>
  <si>
    <t xml:space="preserve">   - Tăng khác</t>
  </si>
  <si>
    <t xml:space="preserve">   - Chuyển sang BĐS đầu tư </t>
  </si>
  <si>
    <t xml:space="preserve">   - Thanh lý, nhựơng bán</t>
  </si>
  <si>
    <t>Giá trị hao mòn lũy kế</t>
  </si>
  <si>
    <t xml:space="preserve"> - Khấu hao trong kỳ</t>
  </si>
  <si>
    <t xml:space="preserve"> - Tăng khác</t>
  </si>
  <si>
    <t xml:space="preserve"> - Chuyển sang bất động sản đầu tư</t>
  </si>
  <si>
    <t xml:space="preserve"> - Thanh lý, nhượng bán</t>
  </si>
  <si>
    <t xml:space="preserve"> - Giảm khác</t>
  </si>
  <si>
    <t>Số dư cuối kỳ</t>
  </si>
  <si>
    <t xml:space="preserve"> Giá trị còn lại của TSCĐ HH</t>
  </si>
  <si>
    <t xml:space="preserve"> * Giá trị còn lại cuối kỳ của TSCĐ hữu hình đã dùng thế chấp, cầm cố các khoản vay:</t>
  </si>
  <si>
    <t xml:space="preserve">         Đơn vị tính: đồng</t>
  </si>
  <si>
    <t xml:space="preserve"> 10 - Tăng , giảm tài sản cố định vô hình:</t>
  </si>
  <si>
    <t>Khoản mục</t>
  </si>
  <si>
    <t>Nguyên giá TSCĐ vô hình</t>
  </si>
  <si>
    <t xml:space="preserve"> - Mua trong năm</t>
  </si>
  <si>
    <t xml:space="preserve"> - Tạo ra từ nội bộ doanh nghiệp</t>
  </si>
  <si>
    <t xml:space="preserve"> - Tăng do hợp nhất kinh doanh</t>
  </si>
  <si>
    <t xml:space="preserve"> - Khấu hao trong năm</t>
  </si>
  <si>
    <t>Giá trị còn lại của TSCĐVH</t>
  </si>
  <si>
    <t xml:space="preserve"> 11 - Chi phí xây dựng cơ bản dở dang:</t>
  </si>
  <si>
    <t xml:space="preserve">          - Tổng số chi phí XDCB dở dang</t>
  </si>
  <si>
    <t xml:space="preserve">        Trong đó:   Những công trình lớn:</t>
  </si>
  <si>
    <t xml:space="preserve">             +  Công trình </t>
  </si>
  <si>
    <t xml:space="preserve"> 12 -Tăng, giảm bất động sản đầu tư:</t>
  </si>
  <si>
    <t xml:space="preserve">                     Khoản mục</t>
  </si>
  <si>
    <t xml:space="preserve">Tăng trong năm </t>
  </si>
  <si>
    <t>Giảm trong năm</t>
  </si>
  <si>
    <t>Số cuối năm</t>
  </si>
  <si>
    <t xml:space="preserve">                                  Nguyên giá bất động sản đầu tư</t>
  </si>
  <si>
    <t xml:space="preserve"> - Quyền sử dụng đất</t>
  </si>
  <si>
    <t xml:space="preserve"> - Nhà</t>
  </si>
  <si>
    <t xml:space="preserve"> - Nhà và quyền sử dụng đất</t>
  </si>
  <si>
    <t xml:space="preserve"> - Cơ sở hạ tầng</t>
  </si>
  <si>
    <t xml:space="preserve">                   Giá trị hao mòn lũy kế</t>
  </si>
  <si>
    <t xml:space="preserve">                        Giá trị còn lại BĐS đầu tư</t>
  </si>
  <si>
    <t xml:space="preserve"> 13 - Đầu tư dài hạn khác</t>
  </si>
  <si>
    <t xml:space="preserve"> Cuối kỳ </t>
  </si>
  <si>
    <t xml:space="preserve"> - Đầu tư cổ phiếu</t>
  </si>
  <si>
    <t xml:space="preserve"> - Đầu tư trái phiếu</t>
  </si>
  <si>
    <t xml:space="preserve"> - Đầu tư tín phiếu, kỳ phiếu</t>
  </si>
  <si>
    <t xml:space="preserve"> - Cho vay dài hạn</t>
  </si>
  <si>
    <t xml:space="preserve"> 14 - Chi phí trả trước dài hạn</t>
  </si>
  <si>
    <t xml:space="preserve">     -  Chi phí trả trước về thuê hoạt động TSCĐ</t>
  </si>
  <si>
    <t xml:space="preserve">     -  Chi phí nghiên cứu có giá trị lớn</t>
  </si>
  <si>
    <t>TSCĐ vô hình</t>
  </si>
  <si>
    <t xml:space="preserve"> 15 - Vay và nợ ngắn hạn</t>
  </si>
  <si>
    <t xml:space="preserve">       - Vay ngắn hạn</t>
  </si>
  <si>
    <t xml:space="preserve">       - Nợ dài hạn đến hạn trả</t>
  </si>
  <si>
    <t xml:space="preserve">         Cộng</t>
  </si>
  <si>
    <t xml:space="preserve"> 16 - Thuế và các khoản phải nộp nhà nước</t>
  </si>
  <si>
    <t xml:space="preserve">           - Thuế GTGT</t>
  </si>
  <si>
    <t xml:space="preserve">           - Thuế Tiêu thụ đặc biệt</t>
  </si>
  <si>
    <t xml:space="preserve">           - Thuế xuất, nhập khẩu</t>
  </si>
  <si>
    <t xml:space="preserve">           - Thuế thu nhập doanh nghiệp</t>
  </si>
  <si>
    <t xml:space="preserve">           - Thuế tài nguyên</t>
  </si>
  <si>
    <t xml:space="preserve">           - Thuế nhà đất</t>
  </si>
  <si>
    <t xml:space="preserve">           - Tiền thuê đất</t>
  </si>
  <si>
    <t xml:space="preserve">           - Các loại khác</t>
  </si>
  <si>
    <t xml:space="preserve">           - Các khoản phí, lệ phí và các khoản phải nộp khác</t>
  </si>
  <si>
    <t xml:space="preserve"> 17 - Chi phí phải trả</t>
  </si>
  <si>
    <t xml:space="preserve">         - Trích trước chi phí tiền lương trong thời gian nghỉ phép</t>
  </si>
  <si>
    <t xml:space="preserve">         - Chi phí sửa chữa lớn TSCĐ</t>
  </si>
  <si>
    <t xml:space="preserve">         - Quỹ trợ cấp mất việc làm</t>
  </si>
  <si>
    <t xml:space="preserve"> 18 - Các khoản phải trả, phải nộp ngắn hạn khác</t>
  </si>
  <si>
    <t xml:space="preserve">        - Tài sản thừa chờ xử lý</t>
  </si>
  <si>
    <t xml:space="preserve">        - Bảo hiểm y tế</t>
  </si>
  <si>
    <t xml:space="preserve">        - Bảo hiểm xã hội</t>
  </si>
  <si>
    <t xml:space="preserve">        - Kinh phí công đoàn</t>
  </si>
  <si>
    <t xml:space="preserve">        - Nhận ký quỹ, ký cược ngắn hạn</t>
  </si>
  <si>
    <t xml:space="preserve">        - Doanh thu chưa thực hiện</t>
  </si>
  <si>
    <t xml:space="preserve">        - Các khoản phải trả, phải nộp khác</t>
  </si>
  <si>
    <t xml:space="preserve"> 19 -Phải trả dài hạn nội bộ</t>
  </si>
  <si>
    <t xml:space="preserve">       - Vay dài hạn nội bộ</t>
  </si>
  <si>
    <t xml:space="preserve">       - Phải trả dài hạn nội bộ khác</t>
  </si>
  <si>
    <t xml:space="preserve"> 20 - Vay và nợ dài hạn</t>
  </si>
  <si>
    <t xml:space="preserve">           a    - Vay dài hạn</t>
  </si>
  <si>
    <t xml:space="preserve">                - Vay ngân hàng</t>
  </si>
  <si>
    <t xml:space="preserve">                - Vay đối tượng khác</t>
  </si>
  <si>
    <t xml:space="preserve">                - Trái phiếu phát hành</t>
  </si>
  <si>
    <t xml:space="preserve">          b    - Nợ dài hạn</t>
  </si>
  <si>
    <t xml:space="preserve">                - Thuê tài chính</t>
  </si>
  <si>
    <t xml:space="preserve">                - Nợ dài hạn khác</t>
  </si>
  <si>
    <t xml:space="preserve">    - Các khoản nợ thuê tài chính</t>
  </si>
  <si>
    <t>Thời hạn</t>
  </si>
  <si>
    <t>Trả nợ gốc</t>
  </si>
  <si>
    <t xml:space="preserve"> 22 - Vốn chủ sở hữu</t>
  </si>
  <si>
    <t xml:space="preserve">    a - Bảng đối chiếu biến động của Vốn chủ sở hữu</t>
  </si>
  <si>
    <t>Số dư đầu năm trước</t>
  </si>
  <si>
    <t xml:space="preserve"> - Tăng vốn trong</t>
  </si>
  <si>
    <t>năm trước</t>
  </si>
  <si>
    <t xml:space="preserve"> - Giảm vốn trong năm</t>
  </si>
  <si>
    <t>trước</t>
  </si>
  <si>
    <t xml:space="preserve"> - Lỗ trong năm trước</t>
  </si>
  <si>
    <t>Số dư cuối năm trước</t>
  </si>
  <si>
    <t>Số dư đầu năm nay</t>
  </si>
  <si>
    <t>Tăng vốn trong năm nay</t>
  </si>
  <si>
    <t xml:space="preserve">   b - Chi tiết vốn đầu tư của chủ sở hữu</t>
  </si>
  <si>
    <t xml:space="preserve">   - Vốn góp của Nhà xuất bản Giáo dục</t>
  </si>
  <si>
    <t xml:space="preserve">   - Vốn góp của các đối tượng khác</t>
  </si>
  <si>
    <t xml:space="preserve"> Cộng </t>
  </si>
  <si>
    <t xml:space="preserve">    * Giá trị trái phiếu đã chuyển thành cổ phiếu trong năm</t>
  </si>
  <si>
    <t xml:space="preserve">    * Số lượng cổ phiếu quỹ:</t>
  </si>
  <si>
    <t xml:space="preserve">   c - Các giao dịch về vốn với các chủ sở hữu và phân phối cổ tức,</t>
  </si>
  <si>
    <t xml:space="preserve"> Năm nay </t>
  </si>
  <si>
    <t xml:space="preserve"> Năm trước </t>
  </si>
  <si>
    <t>lợi nhuận</t>
  </si>
  <si>
    <t xml:space="preserve">     - Vốn đầu tư của chủ sở hữu</t>
  </si>
  <si>
    <t xml:space="preserve">       + Vốn góp đầu năm</t>
  </si>
  <si>
    <t xml:space="preserve">       + Vốn góp tăng trong năm</t>
  </si>
  <si>
    <t xml:space="preserve">       + Vốn góp giảm trong năm</t>
  </si>
  <si>
    <t xml:space="preserve">       + Vốn góp cuối năm</t>
  </si>
  <si>
    <t xml:space="preserve">    d - Cổ tức</t>
  </si>
  <si>
    <t xml:space="preserve">      - Cổ tức đã công bố sau ngày kết thúc kỳ kế toán :</t>
  </si>
  <si>
    <t xml:space="preserve">        + Cổ tức đã công bố trên cổ phiếu phổ thông: . . . . . . .. . . . .</t>
  </si>
  <si>
    <t xml:space="preserve">        + Cổ tức đã công bố trên cổ phiếu ưu đãi:. . . . . . . . . .. . . . .</t>
  </si>
  <si>
    <t xml:space="preserve">      - Cổ tức của cổ phiếu ưu đãi lũy kế chưa được ghi nhận: . . .. . .. . .</t>
  </si>
  <si>
    <t xml:space="preserve">    đ - Cổ phiếu</t>
  </si>
  <si>
    <t xml:space="preserve">      - Số lượng cổ phiếu đăng ký phát hành</t>
  </si>
  <si>
    <t xml:space="preserve">       - Số lượng cổ phiếu đã bán ra công chúng </t>
  </si>
  <si>
    <t xml:space="preserve">           + Cổ phiếu phổ thông</t>
  </si>
  <si>
    <t xml:space="preserve">           + Cổ phiếu ưu đãi</t>
  </si>
  <si>
    <t xml:space="preserve">       - Số lượng cổ phiếu được mua lại </t>
  </si>
  <si>
    <t xml:space="preserve">        - Số lượng cổ phiếu đang lưu hành</t>
  </si>
  <si>
    <t xml:space="preserve">   * Mệnh giá cổ phiếu đang lưu hành: 10.000đ / cổ phiếu</t>
  </si>
  <si>
    <t xml:space="preserve">       e - Các quỹ của doanh nghiệp:</t>
  </si>
  <si>
    <t xml:space="preserve">         - Quỹ đầu tư phát triển</t>
  </si>
  <si>
    <t xml:space="preserve">         - Quỹ dự phòng tài chính</t>
  </si>
  <si>
    <t xml:space="preserve">   * Mục đích trích lập và sử dụng các quỹ của doanh nghiệp</t>
  </si>
  <si>
    <t xml:space="preserve"> VI - Thông tin bổ sung cho các khoản mục trình bày trong Báo cáo kết quả hoạt động kinh doanh</t>
  </si>
  <si>
    <t xml:space="preserve"> 25 - Tổng doanh thu bán hàng và cung cấp dịch vụ(Mã số 01)</t>
  </si>
  <si>
    <t xml:space="preserve">      Trong đó:</t>
  </si>
  <si>
    <t xml:space="preserve">  26  - Các khoản giảm trừ doanh thu ( Mã số 02)</t>
  </si>
  <si>
    <t xml:space="preserve">                  + Chiết khấu thương mại</t>
  </si>
  <si>
    <t xml:space="preserve">                  + Giảm giá hàng bán</t>
  </si>
  <si>
    <t xml:space="preserve">                  + Hàng bán bị trả lại</t>
  </si>
  <si>
    <t xml:space="preserve">   27 - Doanh thu thuần về bán hàng và cung cấp dịch vụ( Mã số10)</t>
  </si>
  <si>
    <t>Trong đó:   + Doanh thu thuần trao đổi sản phẩm, hàng hóa</t>
  </si>
  <si>
    <t xml:space="preserve">   28 - Giá vốn hàng bán ( Mã số 11)</t>
  </si>
  <si>
    <t xml:space="preserve">         - Giá trị còn lại, chi phí nhượng bán, thanh lý của BĐS đầu</t>
  </si>
  <si>
    <t>tư đã bán</t>
  </si>
  <si>
    <t xml:space="preserve">         - Chi phí kinh doanh Bất động sản đầu tư</t>
  </si>
  <si>
    <t xml:space="preserve">         - Hao hụt, mất mát hàng tồn kho</t>
  </si>
  <si>
    <t xml:space="preserve">         - Các khoản chi phí vượt mức bình thường</t>
  </si>
  <si>
    <t xml:space="preserve">         - Dự phòng giảm giá hàng tồn kho</t>
  </si>
  <si>
    <t xml:space="preserve">      29  - Doanh thu hoạt động tài chính ( mã số 21)</t>
  </si>
  <si>
    <t xml:space="preserve">               - Lãi tiền gửi, tiền cho vay</t>
  </si>
  <si>
    <t xml:space="preserve">               - Lãi đầu tư trái phiếu, kỳ phiếu , tín phiếu</t>
  </si>
  <si>
    <t xml:space="preserve">               - Cổ tức, lợi nhuận được chia</t>
  </si>
  <si>
    <t xml:space="preserve">               - Lãi bán ngoại tệ</t>
  </si>
  <si>
    <t xml:space="preserve">               - Lãi chênh lệch tỷ giá đã thực hiện</t>
  </si>
  <si>
    <t xml:space="preserve">               - Lãi  chênh lệch tỷ giá chưa thực hiện</t>
  </si>
  <si>
    <t xml:space="preserve">               - Lãi bán hàng trả chậm</t>
  </si>
  <si>
    <t xml:space="preserve">               - Doanh thu hoạt động tài chính khác</t>
  </si>
  <si>
    <t xml:space="preserve">      30  - Chi phí tài chính ( Mã số 22)</t>
  </si>
  <si>
    <t xml:space="preserve">           -    Lãi tiền vay</t>
  </si>
  <si>
    <t xml:space="preserve">           -    Chiết khấu thanh toán, lãi bán hàng trả chậm</t>
  </si>
  <si>
    <t xml:space="preserve">           -    Lỗ do thanh lý các khoản đầu tư ngắn hạn, dài hạn</t>
  </si>
  <si>
    <t xml:space="preserve">           -    Lỗ bán ngoại tệ</t>
  </si>
  <si>
    <t xml:space="preserve">           -    Lỗ chênh lệch tỷ giá đã thực hiên</t>
  </si>
  <si>
    <t xml:space="preserve">           -    Lỗ chênh lệch tỷ giá chưa thực hiên</t>
  </si>
  <si>
    <t xml:space="preserve">           -    Dự phòng giảm giá các khoản đầu tư ngắn hạn, dài hạn</t>
  </si>
  <si>
    <t xml:space="preserve">           -    Chi phí tài chính khác</t>
  </si>
  <si>
    <t xml:space="preserve">         31 - Chi phí thuế thu nhập doanh nghiệp hiện hành (Mã số 51)</t>
  </si>
  <si>
    <t xml:space="preserve">             - Chi phí thuế thu nhập doanh nghiệp tính trên thu nhập</t>
  </si>
  <si>
    <t xml:space="preserve"> chịu thuế năm hiện hành</t>
  </si>
  <si>
    <t xml:space="preserve"> năm trước vào chi phí thuế thu nhập hiện hành năm nay</t>
  </si>
  <si>
    <t xml:space="preserve">            - Tổng chi phí thuế thu nhập doanh nghiệp hiện hành</t>
  </si>
  <si>
    <t xml:space="preserve"> VIII - Những thông tin khác</t>
  </si>
  <si>
    <t xml:space="preserve">                   Giám đốc</t>
  </si>
  <si>
    <t xml:space="preserve">                 (Ký, họ tên,đóng dấu)</t>
  </si>
  <si>
    <t>11. Quỹ khen thưởng phúc lợi</t>
  </si>
  <si>
    <t xml:space="preserve">1. Nguồn kinh phí </t>
  </si>
  <si>
    <t>2. Nguồn kinh phí đã hình thành TSCĐ</t>
  </si>
  <si>
    <t xml:space="preserve"> -  Nguyên giá</t>
  </si>
  <si>
    <t>Phương tiện vận tải, truyền dẫn</t>
  </si>
  <si>
    <t>Thiết bị dụng 
cụ quản lý</t>
  </si>
  <si>
    <t>TSCĐ
khác</t>
  </si>
  <si>
    <t xml:space="preserve">   - Giảm khác</t>
  </si>
  <si>
    <t xml:space="preserve"> Số dư cuối quý </t>
  </si>
  <si>
    <t>Số  dư đầu quý</t>
  </si>
  <si>
    <t xml:space="preserve">  - Tại ngày đầu quý</t>
  </si>
  <si>
    <t xml:space="preserve">  - Tại ngày cuối quý</t>
  </si>
  <si>
    <t>Quyền sử 
dụng đất</t>
  </si>
  <si>
    <t>Bản quyền, bằng sáng
chế</t>
  </si>
  <si>
    <t>Nhãn hiệu
hàng hiệu</t>
  </si>
  <si>
    <t>Phần mền
máy vi tính</t>
  </si>
  <si>
    <t>TSCĐ
vô
hình
khác</t>
  </si>
  <si>
    <t xml:space="preserve">             +  Công trình</t>
  </si>
  <si>
    <t>Số dư đầu quý</t>
  </si>
  <si>
    <t>Số dư cuối quý</t>
  </si>
  <si>
    <t xml:space="preserve"> - Tại ngày đầu quý</t>
  </si>
  <si>
    <t xml:space="preserve"> - Tại ngày cuối quý</t>
  </si>
  <si>
    <t>Tổng khoản
 thanh toán tiền thuê tài chính</t>
  </si>
  <si>
    <t>Dưới 1 năm</t>
  </si>
  <si>
    <t>Từ 1 -5 năm</t>
  </si>
  <si>
    <t>Trên 5 năm</t>
  </si>
  <si>
    <t>Trả 
tiền
lãi
thuê</t>
  </si>
  <si>
    <t>Tổng khoản thanh
toán tiền
thuê tài chính</t>
  </si>
  <si>
    <t>Trả tiền lãi thuê</t>
  </si>
  <si>
    <t>Vốn đầu tư của
chủ sở hữu</t>
  </si>
  <si>
    <t>Thặng 
dư vốn
cổ
phần</t>
  </si>
  <si>
    <t>Vốn khác
của chủ
sở hữu</t>
  </si>
  <si>
    <t>Cổ 
phiếu quỹ</t>
  </si>
  <si>
    <t>Chênh lệch
đánh giá
lại
tài sản</t>
  </si>
  <si>
    <t>Chênh lệch
tỷ giá 
hối đoái</t>
  </si>
  <si>
    <t>……</t>
  </si>
  <si>
    <t>Nguồn vốn
đầu tư xây
dựng cơ 
bản</t>
  </si>
  <si>
    <t xml:space="preserve"> Đầu kỳ </t>
  </si>
  <si>
    <t xml:space="preserve">                  + Doanh thu thuần trao đổi dịch vụ</t>
  </si>
  <si>
    <t xml:space="preserve">             - Điều chỉnh chi phí thuế thu nhập doanh nghiệp của các </t>
  </si>
  <si>
    <t>Cty CP ĐT và PTGD Đ.Nẵng</t>
  </si>
  <si>
    <t>Mối quan hệ</t>
  </si>
  <si>
    <t xml:space="preserve">                                       Cty đầu tư</t>
  </si>
  <si>
    <t>Nội dung nghiệp vụ</t>
  </si>
  <si>
    <t>Giá trị VNĐ</t>
  </si>
  <si>
    <t>Cty CP Sách và Thiết bị GD Miền Trung                            Nhà cung cấp</t>
  </si>
  <si>
    <t>Mua sách</t>
  </si>
  <si>
    <t xml:space="preserve"> b. Vào ngày kết thúc năm tài chính, các khoản phải thu, phải trả với các bên liên quan như sau:</t>
  </si>
  <si>
    <t>Khoản phải thu VNĐ</t>
  </si>
  <si>
    <t>Khoản phải trả VNĐ</t>
  </si>
  <si>
    <t xml:space="preserve"> a. Những giao dịch trọng yếu của Công ty với các bên liên quan trong kỳ</t>
  </si>
  <si>
    <t>3- Thông tin về các bên liên quan</t>
  </si>
  <si>
    <t>(Đơn vị tính:đồng )</t>
  </si>
  <si>
    <t xml:space="preserve"> Cuối quý </t>
  </si>
  <si>
    <t>Đầu năm</t>
  </si>
  <si>
    <t xml:space="preserve"> Đầu năm </t>
  </si>
  <si>
    <r>
      <t xml:space="preserve">     - Phương pháp phân bổ chi phí trả trước: </t>
    </r>
    <r>
      <rPr>
        <sz val="12"/>
        <rFont val="Times New Roman"/>
        <family val="1"/>
      </rPr>
      <t>Phân bổ theo thời gian sử dụng là 3 năm</t>
    </r>
  </si>
  <si>
    <t xml:space="preserve">              Mối quan hệ         Nội dung nghiệp vụ</t>
  </si>
  <si>
    <t xml:space="preserve">     -  Chi phí CCDC, sửa chữa TSCĐ</t>
  </si>
  <si>
    <t xml:space="preserve">     -  Giá trị cơ sở hạ tầng KCN Phước AN không đủ tiêu chuẩn ghi nhận là</t>
  </si>
  <si>
    <t>NHÀ XUẤT BẢN GIÁO DỤC VIỆT NAM</t>
  </si>
  <si>
    <t>CÔNG TY CP SÁCH VÀ THIẾT BỊ BÌNH ĐỊNH</t>
  </si>
  <si>
    <t xml:space="preserve">     BÁO CÁO KẾT QUẢ HOẠT ĐỘNG KINH DOANH</t>
  </si>
  <si>
    <t>Số cuối quý</t>
  </si>
  <si>
    <t>8. Doanh thu chưa thực hiện</t>
  </si>
  <si>
    <t xml:space="preserve">9. Quỹ phát triển khoa học và công nghệ </t>
  </si>
  <si>
    <t xml:space="preserve">                 + Doanh thu sách các loại</t>
  </si>
  <si>
    <t xml:space="preserve">                 + Doanh thu thiết bị</t>
  </si>
  <si>
    <t xml:space="preserve">                 + Doanh thu thành phẩm (gỗ,mộc,…)</t>
  </si>
  <si>
    <t xml:space="preserve">                 + Doanh thu khác</t>
  </si>
  <si>
    <t xml:space="preserve">         - Giá vốn sách các loại</t>
  </si>
  <si>
    <t xml:space="preserve">         - Giá vốn thíêt bị đã bán</t>
  </si>
  <si>
    <t xml:space="preserve">         - Giá vốn của thành phẩm (gỗ,mộc,…)</t>
  </si>
  <si>
    <t>Người lập biểu</t>
  </si>
  <si>
    <t xml:space="preserve">    Người lập biểu                                Kế toán trưởng                                        Giám đốc</t>
  </si>
  <si>
    <t xml:space="preserve">           Người lập biểu                              Kế toán trưởng</t>
  </si>
  <si>
    <t xml:space="preserve">                       (Ký, họ tên)                                              ( Ký , họ tên)</t>
  </si>
  <si>
    <t xml:space="preserve"> - Giảm vốn trong kỳ</t>
  </si>
  <si>
    <t xml:space="preserve"> - Lỗ trong kỳ</t>
  </si>
  <si>
    <t xml:space="preserve">         - Giá vốn khác </t>
  </si>
  <si>
    <t xml:space="preserve">                         BẢNG CÂN ĐỐI KẾ TOÁN </t>
  </si>
  <si>
    <t xml:space="preserve">  13 - Nguyên tắc và phương pháp ghi nhận chi phí thuế thu nhập doanh nghiệp hiện hành, chi phí thuế</t>
  </si>
  <si>
    <t xml:space="preserve">   15 - Các nguyên tắc và phương pháp kế toán khác.</t>
  </si>
  <si>
    <t xml:space="preserve"> - Đầu tư vào công ty con</t>
  </si>
  <si>
    <t xml:space="preserve">      Người lập biểu                                      Kế toán trưởng</t>
  </si>
  <si>
    <t xml:space="preserve">    Sô dư đầu quý</t>
  </si>
  <si>
    <t xml:space="preserve"> * Nguyên giá TSCĐ cuối kỳ đã khấu hao hết nhưng vẫn còn sử dụng:</t>
  </si>
  <si>
    <t>và thiết bị văn phòng; Sản xuất và mua bán bao bì, sản phẩm gỗ dân dụng và công nghiệp; Xuất nhập khẩu</t>
  </si>
  <si>
    <t>máy móc, thiết bị, vật tư, đồ gỗ và thiết bị giáo dục; In lụa; Khách sạn; Nhà hàng, quán ăn, hàng ăn uống</t>
  </si>
  <si>
    <t>Cty CP Sách và Thiết bị GD Miền Trung  Nhà cung cấp     Mua sách</t>
  </si>
  <si>
    <t xml:space="preserve"> Nguyễn thị Học Huệ                                Diệp Cẩm Nhung                                        Phạm Đình Thuấn</t>
  </si>
  <si>
    <t xml:space="preserve">        Nguyễn thị Học Huệ                              Diệp Cẩm Nhung                                 Phạm Đình Thuấn</t>
  </si>
  <si>
    <t xml:space="preserve">        33 -  Chi phí sản xuất kinh doanh theo yếu tố</t>
  </si>
  <si>
    <t xml:space="preserve">             - Chi phí nguyên liệu, vật liệu</t>
  </si>
  <si>
    <t xml:space="preserve">             - Chi phí nhân công</t>
  </si>
  <si>
    <t xml:space="preserve">             - Chi phí khấu hao tài sản cố định</t>
  </si>
  <si>
    <t xml:space="preserve">             - Chi phí dịch vụ mua ngoài</t>
  </si>
  <si>
    <t xml:space="preserve">             - Chi phí bằng tiền khác</t>
  </si>
  <si>
    <t xml:space="preserve">            Nhà đầu tư           Mua sách</t>
  </si>
  <si>
    <t xml:space="preserve">        Nguyễn thị Học Huệ                              Diệp Cẩm Nhung                               Phạm Đình Thuấn</t>
  </si>
  <si>
    <t xml:space="preserve"> - Lãi  trong kỳ chưa PP</t>
  </si>
  <si>
    <t>Quý I năm 2013</t>
  </si>
  <si>
    <t>Quy nhơn, ngày 15  tháng 04 năm 2013</t>
  </si>
  <si>
    <t>Quý I  năm 2013</t>
  </si>
  <si>
    <t>Quý I</t>
  </si>
  <si>
    <t xml:space="preserve">Kế toán trưởng                             </t>
  </si>
  <si>
    <t xml:space="preserve">  Nguyễn thị Học Huệ                                  Diệp Cẩm Nhung                                          Phạm Đình Thuấn</t>
  </si>
  <si>
    <t xml:space="preserve">          Quy nhơn, ngày 15 tháng 04 năm 2013</t>
  </si>
  <si>
    <t xml:space="preserve">                Quy nhơn, ngày 15 tháng 04 năm 2013</t>
  </si>
  <si>
    <t>Quý I năm  2013</t>
  </si>
  <si>
    <t xml:space="preserve">                              Lập, Ngày 15 tháng 04 năm 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</si>
</sst>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d&quot;#,##0_);\(&quot;d&quot;#,##0\)"/>
    <numFmt numFmtId="173" formatCode="&quot;d&quot;#,##0_);[Red]\(&quot;d&quot;#,##0\)"/>
    <numFmt numFmtId="174" formatCode="&quot;d&quot;#,##0.00_);\(&quot;d&quot;#,##0.00\)"/>
    <numFmt numFmtId="175" formatCode="&quot;d&quot;#,##0.00_);[Red]\(&quot;d&quot;#,##0.00\)"/>
    <numFmt numFmtId="176" formatCode="_(&quot;d&quot;* #,##0_);_(&quot;d&quot;* \(#,##0\);_(&quot;d&quot;* &quot;-&quot;_);_(@_)"/>
    <numFmt numFmtId="177" formatCode="_(&quot;d&quot;* #,##0.00_);_(&quot;d&quot;* \(#,##0.00\);_(&quot;d&quot;* &quot;-&quot;??_);_(@_)"/>
    <numFmt numFmtId="178" formatCode="&quot;d&quot;&quot;d&quot;&quot;d&quot;&quot;d&quot;\,\ mmmm\ &quot;d&quot;&quot;d&quot;\,\ yyyy"/>
    <numFmt numFmtId="179" formatCode="#,###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</numFmts>
  <fonts count="55">
    <font>
      <sz val="10"/>
      <color indexed="8"/>
      <name val="Arial"/>
      <family val="0"/>
    </font>
    <font>
      <sz val="14"/>
      <color indexed="8"/>
      <name val="VNtimes new roman"/>
      <family val="0"/>
    </font>
    <font>
      <sz val="10"/>
      <color indexed="8"/>
      <name val="VNtimes new roman"/>
      <family val="0"/>
    </font>
    <font>
      <b/>
      <sz val="14"/>
      <color indexed="8"/>
      <name val="VNtimes new roman"/>
      <family val="2"/>
    </font>
    <font>
      <b/>
      <sz val="12"/>
      <color indexed="8"/>
      <name val="VNtimes new roman"/>
      <family val="2"/>
    </font>
    <font>
      <b/>
      <sz val="10"/>
      <color indexed="8"/>
      <name val="VNtimes new roman"/>
      <family val="2"/>
    </font>
    <font>
      <sz val="8"/>
      <name val="Arial"/>
      <family val="0"/>
    </font>
    <font>
      <sz val="12"/>
      <color indexed="8"/>
      <name val="VNtimes new roman"/>
      <family val="0"/>
    </font>
    <font>
      <b/>
      <sz val="12"/>
      <name val="VNtimes new roman"/>
      <family val="2"/>
    </font>
    <font>
      <sz val="10"/>
      <name val="VNtimes new roman"/>
      <family val="2"/>
    </font>
    <font>
      <sz val="9"/>
      <name val="VN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1" fontId="2" fillId="0" borderId="0" xfId="42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2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2" fillId="0" borderId="0" xfId="42" applyNumberFormat="1" applyFont="1" applyAlignment="1">
      <alignment/>
    </xf>
    <xf numFmtId="181" fontId="10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81" fontId="24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5" fillId="0" borderId="0" xfId="42" applyNumberFormat="1" applyFont="1" applyAlignment="1">
      <alignment/>
    </xf>
    <xf numFmtId="0" fontId="12" fillId="0" borderId="0" xfId="0" applyFont="1" applyBorder="1" applyAlignment="1">
      <alignment/>
    </xf>
    <xf numFmtId="181" fontId="25" fillId="0" borderId="0" xfId="42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179" fontId="25" fillId="0" borderId="11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179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181" fontId="15" fillId="0" borderId="12" xfId="42" applyNumberFormat="1" applyFont="1" applyFill="1" applyBorder="1" applyAlignment="1">
      <alignment horizontal="right"/>
    </xf>
    <xf numFmtId="181" fontId="25" fillId="0" borderId="12" xfId="42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179" fontId="25" fillId="0" borderId="1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179" fontId="25" fillId="0" borderId="16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179" fontId="25" fillId="0" borderId="17" xfId="0" applyNumberFormat="1" applyFont="1" applyFill="1" applyBorder="1" applyAlignment="1">
      <alignment horizontal="right"/>
    </xf>
    <xf numFmtId="0" fontId="25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179" fontId="25" fillId="0" borderId="18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19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79" fontId="32" fillId="24" borderId="24" xfId="0" applyNumberFormat="1" applyFont="1" applyFill="1" applyBorder="1" applyAlignment="1">
      <alignment horizontal="right"/>
    </xf>
    <xf numFmtId="179" fontId="32" fillId="0" borderId="24" xfId="0" applyNumberFormat="1" applyFont="1" applyFill="1" applyBorder="1" applyAlignment="1">
      <alignment horizontal="right"/>
    </xf>
    <xf numFmtId="179" fontId="32" fillId="24" borderId="12" xfId="0" applyNumberFormat="1" applyFont="1" applyFill="1" applyBorder="1" applyAlignment="1">
      <alignment horizontal="right"/>
    </xf>
    <xf numFmtId="179" fontId="32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center"/>
    </xf>
    <xf numFmtId="181" fontId="32" fillId="0" borderId="12" xfId="42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/>
    </xf>
    <xf numFmtId="43" fontId="15" fillId="0" borderId="13" xfId="42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 vertical="center"/>
    </xf>
    <xf numFmtId="0" fontId="25" fillId="0" borderId="26" xfId="0" applyFont="1" applyBorder="1" applyAlignment="1">
      <alignment horizontal="left"/>
    </xf>
    <xf numFmtId="181" fontId="25" fillId="0" borderId="26" xfId="42" applyNumberFormat="1" applyFont="1" applyBorder="1" applyAlignment="1">
      <alignment horizontal="left"/>
    </xf>
    <xf numFmtId="181" fontId="25" fillId="0" borderId="25" xfId="42" applyNumberFormat="1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42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81" fontId="15" fillId="0" borderId="12" xfId="42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29" xfId="0" applyFont="1" applyBorder="1" applyAlignment="1">
      <alignment/>
    </xf>
    <xf numFmtId="181" fontId="17" fillId="0" borderId="11" xfId="42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23" fillId="0" borderId="30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81" fontId="17" fillId="0" borderId="12" xfId="42" applyNumberFormat="1" applyFont="1" applyBorder="1" applyAlignment="1">
      <alignment/>
    </xf>
    <xf numFmtId="0" fontId="17" fillId="0" borderId="30" xfId="0" applyFont="1" applyBorder="1" applyAlignment="1">
      <alignment/>
    </xf>
    <xf numFmtId="0" fontId="12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181" fontId="15" fillId="0" borderId="13" xfId="42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81" fontId="23" fillId="0" borderId="0" xfId="42" applyNumberFormat="1" applyFont="1" applyBorder="1" applyAlignment="1">
      <alignment horizontal="center"/>
    </xf>
    <xf numFmtId="181" fontId="12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2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4" fillId="0" borderId="22" xfId="0" applyNumberFormat="1" applyFont="1" applyBorder="1" applyAlignment="1">
      <alignment/>
    </xf>
    <xf numFmtId="181" fontId="52" fillId="0" borderId="22" xfId="42" applyNumberFormat="1" applyFont="1" applyBorder="1" applyAlignment="1">
      <alignment/>
    </xf>
    <xf numFmtId="181" fontId="52" fillId="0" borderId="23" xfId="42" applyNumberFormat="1" applyFont="1" applyBorder="1" applyAlignment="1">
      <alignment/>
    </xf>
    <xf numFmtId="0" fontId="52" fillId="0" borderId="22" xfId="0" applyFont="1" applyBorder="1" applyAlignment="1">
      <alignment/>
    </xf>
    <xf numFmtId="49" fontId="16" fillId="0" borderId="23" xfId="0" applyNumberFormat="1" applyFont="1" applyBorder="1" applyAlignment="1">
      <alignment vertical="justify" wrapText="1"/>
    </xf>
    <xf numFmtId="181" fontId="18" fillId="0" borderId="23" xfId="42" applyNumberFormat="1" applyFont="1" applyBorder="1" applyAlignment="1">
      <alignment horizontal="center" vertical="center"/>
    </xf>
    <xf numFmtId="181" fontId="18" fillId="0" borderId="23" xfId="42" applyNumberFormat="1" applyFont="1" applyBorder="1" applyAlignment="1">
      <alignment/>
    </xf>
    <xf numFmtId="181" fontId="18" fillId="0" borderId="23" xfId="42" applyNumberFormat="1" applyFont="1" applyBorder="1" applyAlignment="1">
      <alignment vertical="center"/>
    </xf>
    <xf numFmtId="181" fontId="12" fillId="0" borderId="0" xfId="42" applyNumberFormat="1" applyFont="1" applyAlignment="1">
      <alignment horizontal="center"/>
    </xf>
    <xf numFmtId="49" fontId="12" fillId="0" borderId="0" xfId="0" applyNumberFormat="1" applyFont="1" applyBorder="1" applyAlignment="1">
      <alignment/>
    </xf>
    <xf numFmtId="181" fontId="53" fillId="0" borderId="0" xfId="42" applyNumberFormat="1" applyFont="1" applyAlignment="1">
      <alignment/>
    </xf>
    <xf numFmtId="0" fontId="53" fillId="0" borderId="0" xfId="0" applyFont="1" applyAlignment="1">
      <alignment/>
    </xf>
    <xf numFmtId="181" fontId="51" fillId="0" borderId="0" xfId="42" applyNumberFormat="1" applyFont="1" applyAlignment="1">
      <alignment/>
    </xf>
    <xf numFmtId="181" fontId="23" fillId="0" borderId="0" xfId="42" applyNumberFormat="1" applyFont="1" applyAlignment="1">
      <alignment/>
    </xf>
    <xf numFmtId="181" fontId="12" fillId="0" borderId="0" xfId="42" applyNumberFormat="1" applyFont="1" applyAlignment="1">
      <alignment/>
    </xf>
    <xf numFmtId="181" fontId="33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181" fontId="11" fillId="0" borderId="0" xfId="42" applyNumberFormat="1" applyFont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3" fontId="15" fillId="0" borderId="26" xfId="0" applyNumberFormat="1" applyFont="1" applyBorder="1" applyAlignment="1">
      <alignment horizontal="right" vertical="center"/>
    </xf>
    <xf numFmtId="181" fontId="15" fillId="0" borderId="26" xfId="42" applyNumberFormat="1" applyFont="1" applyBorder="1" applyAlignment="1">
      <alignment horizontal="right" vertical="center"/>
    </xf>
    <xf numFmtId="181" fontId="15" fillId="0" borderId="26" xfId="42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181" fontId="25" fillId="0" borderId="26" xfId="42" applyNumberFormat="1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6" xfId="0" applyFont="1" applyBorder="1" applyAlignment="1">
      <alignment horizontal="right" vertical="center"/>
    </xf>
    <xf numFmtId="181" fontId="15" fillId="0" borderId="23" xfId="42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0" fontId="15" fillId="0" borderId="26" xfId="0" applyFont="1" applyBorder="1" applyAlignment="1">
      <alignment horizontal="center" wrapText="1"/>
    </xf>
    <xf numFmtId="181" fontId="24" fillId="0" borderId="26" xfId="42" applyNumberFormat="1" applyFont="1" applyBorder="1" applyAlignment="1">
      <alignment horizontal="center" vertical="center" wrapText="1"/>
    </xf>
    <xf numFmtId="181" fontId="24" fillId="0" borderId="26" xfId="42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181" fontId="15" fillId="0" borderId="16" xfId="42" applyNumberFormat="1" applyFont="1" applyBorder="1" applyAlignment="1">
      <alignment/>
    </xf>
    <xf numFmtId="181" fontId="24" fillId="0" borderId="16" xfId="42" applyNumberFormat="1" applyFont="1" applyBorder="1" applyAlignment="1">
      <alignment/>
    </xf>
    <xf numFmtId="181" fontId="15" fillId="0" borderId="17" xfId="42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1" fontId="24" fillId="0" borderId="17" xfId="42" applyNumberFormat="1" applyFont="1" applyBorder="1" applyAlignment="1">
      <alignment/>
    </xf>
    <xf numFmtId="18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181" fontId="16" fillId="0" borderId="17" xfId="0" applyNumberFormat="1" applyFont="1" applyBorder="1" applyAlignment="1">
      <alignment/>
    </xf>
    <xf numFmtId="181" fontId="16" fillId="0" borderId="17" xfId="42" applyNumberFormat="1" applyFont="1" applyBorder="1" applyAlignment="1">
      <alignment/>
    </xf>
    <xf numFmtId="181" fontId="24" fillId="0" borderId="17" xfId="0" applyNumberFormat="1" applyFont="1" applyBorder="1" applyAlignment="1">
      <alignment/>
    </xf>
    <xf numFmtId="0" fontId="15" fillId="0" borderId="17" xfId="0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3" fontId="15" fillId="0" borderId="17" xfId="42" applyFont="1" applyBorder="1" applyAlignment="1">
      <alignment/>
    </xf>
    <xf numFmtId="181" fontId="24" fillId="0" borderId="17" xfId="42" applyNumberFormat="1" applyFont="1" applyBorder="1" applyAlignment="1">
      <alignment horizontal="right"/>
    </xf>
    <xf numFmtId="181" fontId="15" fillId="0" borderId="17" xfId="0" applyNumberFormat="1" applyFont="1" applyBorder="1" applyAlignment="1">
      <alignment horizontal="right"/>
    </xf>
    <xf numFmtId="181" fontId="16" fillId="0" borderId="17" xfId="0" applyNumberFormat="1" applyFont="1" applyBorder="1" applyAlignment="1">
      <alignment horizontal="right"/>
    </xf>
    <xf numFmtId="43" fontId="15" fillId="0" borderId="17" xfId="42" applyFont="1" applyBorder="1" applyAlignment="1">
      <alignment horizontal="right"/>
    </xf>
    <xf numFmtId="0" fontId="25" fillId="0" borderId="16" xfId="0" applyFont="1" applyBorder="1" applyAlignment="1">
      <alignment/>
    </xf>
    <xf numFmtId="0" fontId="2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181" fontId="25" fillId="0" borderId="17" xfId="42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43" fontId="25" fillId="0" borderId="17" xfId="42" applyFont="1" applyBorder="1" applyAlignment="1">
      <alignment/>
    </xf>
    <xf numFmtId="0" fontId="25" fillId="0" borderId="16" xfId="0" applyFont="1" applyFill="1" applyBorder="1" applyAlignment="1">
      <alignment/>
    </xf>
    <xf numFmtId="181" fontId="15" fillId="0" borderId="16" xfId="0" applyNumberFormat="1" applyFont="1" applyBorder="1" applyAlignment="1">
      <alignment/>
    </xf>
    <xf numFmtId="181" fontId="16" fillId="0" borderId="16" xfId="0" applyNumberFormat="1" applyFont="1" applyBorder="1" applyAlignment="1">
      <alignment horizontal="center"/>
    </xf>
    <xf numFmtId="181" fontId="25" fillId="0" borderId="17" xfId="0" applyNumberFormat="1" applyFont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18" xfId="0" applyFont="1" applyFill="1" applyBorder="1" applyAlignment="1">
      <alignment/>
    </xf>
    <xf numFmtId="43" fontId="15" fillId="0" borderId="0" xfId="42" applyFont="1" applyAlignment="1">
      <alignment/>
    </xf>
    <xf numFmtId="3" fontId="25" fillId="0" borderId="18" xfId="0" applyNumberFormat="1" applyFont="1" applyBorder="1" applyAlignment="1">
      <alignment/>
    </xf>
    <xf numFmtId="181" fontId="25" fillId="0" borderId="18" xfId="42" applyNumberFormat="1" applyFont="1" applyBorder="1" applyAlignment="1">
      <alignment/>
    </xf>
    <xf numFmtId="180" fontId="15" fillId="0" borderId="17" xfId="42" applyNumberFormat="1" applyFont="1" applyBorder="1" applyAlignment="1">
      <alignment/>
    </xf>
    <xf numFmtId="0" fontId="24" fillId="0" borderId="17" xfId="0" applyFont="1" applyBorder="1" applyAlignment="1">
      <alignment/>
    </xf>
    <xf numFmtId="0" fontId="32" fillId="0" borderId="0" xfId="0" applyFont="1" applyAlignment="1">
      <alignment/>
    </xf>
    <xf numFmtId="0" fontId="54" fillId="0" borderId="2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36" xfId="0" applyFont="1" applyBorder="1" applyAlignment="1">
      <alignment/>
    </xf>
    <xf numFmtId="49" fontId="52" fillId="0" borderId="25" xfId="0" applyNumberFormat="1" applyFont="1" applyBorder="1" applyAlignment="1">
      <alignment wrapText="1"/>
    </xf>
    <xf numFmtId="181" fontId="52" fillId="0" borderId="25" xfId="42" applyNumberFormat="1" applyFont="1" applyBorder="1" applyAlignment="1">
      <alignment/>
    </xf>
    <xf numFmtId="0" fontId="52" fillId="0" borderId="25" xfId="0" applyFont="1" applyBorder="1" applyAlignment="1">
      <alignment/>
    </xf>
    <xf numFmtId="49" fontId="52" fillId="0" borderId="26" xfId="0" applyNumberFormat="1" applyFont="1" applyBorder="1" applyAlignment="1">
      <alignment/>
    </xf>
    <xf numFmtId="181" fontId="33" fillId="0" borderId="26" xfId="42" applyNumberFormat="1" applyFont="1" applyBorder="1" applyAlignment="1">
      <alignment/>
    </xf>
    <xf numFmtId="181" fontId="24" fillId="0" borderId="26" xfId="42" applyNumberFormat="1" applyFont="1" applyBorder="1" applyAlignment="1">
      <alignment/>
    </xf>
    <xf numFmtId="181" fontId="17" fillId="0" borderId="26" xfId="42" applyNumberFormat="1" applyFont="1" applyBorder="1" applyAlignment="1">
      <alignment/>
    </xf>
    <xf numFmtId="181" fontId="23" fillId="0" borderId="26" xfId="42" applyNumberFormat="1" applyFont="1" applyBorder="1" applyAlignment="1">
      <alignment horizontal="center"/>
    </xf>
    <xf numFmtId="181" fontId="12" fillId="0" borderId="26" xfId="42" applyNumberFormat="1" applyFont="1" applyBorder="1" applyAlignment="1">
      <alignment horizontal="center"/>
    </xf>
    <xf numFmtId="181" fontId="15" fillId="0" borderId="26" xfId="42" applyNumberFormat="1" applyFont="1" applyBorder="1" applyAlignment="1">
      <alignment/>
    </xf>
    <xf numFmtId="0" fontId="15" fillId="0" borderId="26" xfId="0" applyFont="1" applyBorder="1" applyAlignment="1">
      <alignment/>
    </xf>
    <xf numFmtId="181" fontId="32" fillId="0" borderId="26" xfId="42" applyNumberFormat="1" applyFont="1" applyBorder="1" applyAlignment="1">
      <alignment/>
    </xf>
    <xf numFmtId="0" fontId="32" fillId="0" borderId="26" xfId="0" applyFont="1" applyBorder="1" applyAlignment="1">
      <alignment/>
    </xf>
    <xf numFmtId="49" fontId="32" fillId="0" borderId="26" xfId="0" applyNumberFormat="1" applyFont="1" applyBorder="1" applyAlignment="1">
      <alignment/>
    </xf>
    <xf numFmtId="181" fontId="15" fillId="0" borderId="26" xfId="42" applyNumberFormat="1" applyFont="1" applyBorder="1" applyAlignment="1">
      <alignment vertical="center"/>
    </xf>
    <xf numFmtId="181" fontId="15" fillId="0" borderId="26" xfId="42" applyNumberFormat="1" applyFont="1" applyBorder="1" applyAlignment="1">
      <alignment horizontal="center" wrapText="1"/>
    </xf>
    <xf numFmtId="181" fontId="32" fillId="0" borderId="26" xfId="42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81" fontId="32" fillId="0" borderId="26" xfId="42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wrapText="1"/>
    </xf>
    <xf numFmtId="49" fontId="15" fillId="0" borderId="26" xfId="42" applyNumberFormat="1" applyFont="1" applyBorder="1" applyAlignment="1">
      <alignment/>
    </xf>
    <xf numFmtId="181" fontId="18" fillId="0" borderId="26" xfId="42" applyNumberFormat="1" applyFont="1" applyBorder="1" applyAlignment="1">
      <alignment/>
    </xf>
    <xf numFmtId="181" fontId="15" fillId="0" borderId="26" xfId="42" applyNumberFormat="1" applyFont="1" applyBorder="1" applyAlignment="1">
      <alignment horizontal="center"/>
    </xf>
    <xf numFmtId="49" fontId="52" fillId="0" borderId="23" xfId="0" applyNumberFormat="1" applyFont="1" applyBorder="1" applyAlignment="1">
      <alignment horizontal="left"/>
    </xf>
    <xf numFmtId="181" fontId="33" fillId="0" borderId="23" xfId="0" applyNumberFormat="1" applyFont="1" applyBorder="1" applyAlignment="1">
      <alignment/>
    </xf>
    <xf numFmtId="181" fontId="52" fillId="0" borderId="23" xfId="0" applyNumberFormat="1" applyFont="1" applyBorder="1" applyAlignment="1">
      <alignment/>
    </xf>
    <xf numFmtId="181" fontId="17" fillId="0" borderId="23" xfId="0" applyNumberFormat="1" applyFont="1" applyBorder="1" applyAlignment="1">
      <alignment/>
    </xf>
    <xf numFmtId="0" fontId="15" fillId="0" borderId="23" xfId="0" applyFont="1" applyBorder="1" applyAlignment="1">
      <alignment/>
    </xf>
    <xf numFmtId="181" fontId="12" fillId="0" borderId="23" xfId="42" applyNumberFormat="1" applyFont="1" applyBorder="1" applyAlignment="1">
      <alignment horizontal="center"/>
    </xf>
    <xf numFmtId="0" fontId="32" fillId="0" borderId="25" xfId="0" applyFont="1" applyBorder="1" applyAlignment="1">
      <alignment/>
    </xf>
    <xf numFmtId="0" fontId="15" fillId="0" borderId="25" xfId="0" applyFont="1" applyBorder="1" applyAlignment="1">
      <alignment/>
    </xf>
    <xf numFmtId="181" fontId="32" fillId="0" borderId="25" xfId="42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81" fontId="53" fillId="0" borderId="26" xfId="42" applyNumberFormat="1" applyFont="1" applyBorder="1" applyAlignment="1">
      <alignment/>
    </xf>
    <xf numFmtId="0" fontId="54" fillId="0" borderId="23" xfId="0" applyFont="1" applyBorder="1" applyAlignment="1">
      <alignment/>
    </xf>
    <xf numFmtId="181" fontId="25" fillId="0" borderId="23" xfId="42" applyNumberFormat="1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81" fontId="33" fillId="0" borderId="0" xfId="42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81" fontId="16" fillId="0" borderId="0" xfId="42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181" fontId="15" fillId="0" borderId="0" xfId="42" applyNumberFormat="1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25" fillId="0" borderId="0" xfId="0" applyNumberFormat="1" applyFont="1" applyAlignment="1">
      <alignment/>
    </xf>
    <xf numFmtId="181" fontId="52" fillId="0" borderId="17" xfId="42" applyNumberFormat="1" applyFont="1" applyBorder="1" applyAlignment="1">
      <alignment/>
    </xf>
    <xf numFmtId="181" fontId="15" fillId="0" borderId="25" xfId="42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81" fontId="32" fillId="0" borderId="0" xfId="42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28" fillId="0" borderId="1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1" fontId="32" fillId="0" borderId="12" xfId="42" applyNumberFormat="1" applyFont="1" applyFill="1" applyBorder="1" applyAlignment="1">
      <alignment horizontal="center"/>
    </xf>
    <xf numFmtId="181" fontId="32" fillId="0" borderId="12" xfId="42" applyNumberFormat="1" applyFont="1" applyBorder="1" applyAlignment="1">
      <alignment horizontal="center"/>
    </xf>
    <xf numFmtId="181" fontId="24" fillId="0" borderId="0" xfId="42" applyNumberFormat="1" applyFont="1" applyBorder="1" applyAlignment="1">
      <alignment/>
    </xf>
    <xf numFmtId="181" fontId="25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1" fontId="0" fillId="0" borderId="0" xfId="0" applyNumberFormat="1" applyAlignment="1">
      <alignment/>
    </xf>
    <xf numFmtId="181" fontId="0" fillId="0" borderId="0" xfId="42" applyNumberFormat="1" applyBorder="1" applyAlignment="1">
      <alignment/>
    </xf>
    <xf numFmtId="181" fontId="15" fillId="0" borderId="0" xfId="42" applyNumberFormat="1" applyFont="1" applyFill="1" applyBorder="1" applyAlignment="1">
      <alignment horizontal="right"/>
    </xf>
    <xf numFmtId="0" fontId="23" fillId="0" borderId="40" xfId="0" applyFont="1" applyBorder="1" applyAlignment="1">
      <alignment/>
    </xf>
    <xf numFmtId="179" fontId="32" fillId="0" borderId="0" xfId="0" applyNumberFormat="1" applyFont="1" applyFill="1" applyBorder="1" applyAlignment="1">
      <alignment horizontal="right"/>
    </xf>
    <xf numFmtId="181" fontId="0" fillId="0" borderId="0" xfId="42" applyNumberFormat="1" applyAlignment="1">
      <alignment/>
    </xf>
    <xf numFmtId="0" fontId="11" fillId="0" borderId="0" xfId="0" applyFont="1" applyAlignment="1">
      <alignment/>
    </xf>
    <xf numFmtId="41" fontId="24" fillId="0" borderId="26" xfId="42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54" fillId="0" borderId="38" xfId="0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view="pageBreakPreview" zoomScaleSheetLayoutView="100" zoomScalePageLayoutView="0" workbookViewId="0" topLeftCell="A63">
      <selection activeCell="A103" sqref="A103"/>
    </sheetView>
  </sheetViews>
  <sheetFormatPr defaultColWidth="9.140625" defaultRowHeight="12.75"/>
  <cols>
    <col min="1" max="1" width="43.28125" style="0" customWidth="1"/>
    <col min="2" max="2" width="7.7109375" style="0" customWidth="1"/>
    <col min="3" max="3" width="13.140625" style="0" customWidth="1"/>
    <col min="4" max="4" width="16.8515625" style="0" customWidth="1"/>
    <col min="5" max="5" width="18.140625" style="0" customWidth="1"/>
    <col min="6" max="6" width="11.00390625" style="0" bestFit="1" customWidth="1"/>
  </cols>
  <sheetData>
    <row r="1" spans="1:5" ht="16.5" customHeight="1">
      <c r="A1" s="325" t="s">
        <v>566</v>
      </c>
      <c r="B1" s="30"/>
      <c r="C1" s="30"/>
      <c r="D1" s="353" t="s">
        <v>145</v>
      </c>
      <c r="E1" s="353"/>
    </row>
    <row r="2" spans="1:5" ht="16.5" customHeight="1">
      <c r="A2" s="325" t="s">
        <v>567</v>
      </c>
      <c r="B2" s="30"/>
      <c r="C2" s="30" t="s">
        <v>146</v>
      </c>
      <c r="D2" s="30"/>
      <c r="E2" s="30"/>
    </row>
    <row r="3" spans="1:5" ht="16.5" customHeight="1">
      <c r="A3" s="30"/>
      <c r="B3" s="30"/>
      <c r="C3" s="354" t="s">
        <v>147</v>
      </c>
      <c r="D3" s="354"/>
      <c r="E3" s="354"/>
    </row>
    <row r="4" spans="1:5" ht="16.5" customHeight="1">
      <c r="A4" s="30"/>
      <c r="B4" s="30"/>
      <c r="C4" s="30"/>
      <c r="D4" s="30"/>
      <c r="E4" s="30"/>
    </row>
    <row r="5" spans="1:5" ht="25.5">
      <c r="A5" s="48" t="s">
        <v>586</v>
      </c>
      <c r="B5" s="30"/>
      <c r="C5" s="30"/>
      <c r="D5" s="30"/>
      <c r="E5" s="30"/>
    </row>
    <row r="6" spans="1:5" ht="18.75">
      <c r="A6" s="352" t="s">
        <v>607</v>
      </c>
      <c r="B6" s="352"/>
      <c r="C6" s="352"/>
      <c r="D6" s="352"/>
      <c r="E6" s="352"/>
    </row>
    <row r="7" spans="1:5" ht="16.5" customHeight="1">
      <c r="A7" s="49"/>
      <c r="B7" s="30"/>
      <c r="C7" s="30"/>
      <c r="D7" s="30"/>
      <c r="E7" s="30" t="s">
        <v>148</v>
      </c>
    </row>
    <row r="8" spans="1:5" ht="20.25" customHeight="1">
      <c r="A8" s="50" t="s">
        <v>149</v>
      </c>
      <c r="B8" s="50" t="s">
        <v>150</v>
      </c>
      <c r="C8" s="50" t="s">
        <v>151</v>
      </c>
      <c r="D8" s="50" t="s">
        <v>569</v>
      </c>
      <c r="E8" s="50" t="s">
        <v>152</v>
      </c>
    </row>
    <row r="9" spans="1:5" ht="16.5" customHeight="1">
      <c r="A9" s="51" t="s">
        <v>153</v>
      </c>
      <c r="B9" s="52">
        <v>100</v>
      </c>
      <c r="C9" s="53"/>
      <c r="D9" s="54">
        <f>D10+D17+D25+D29</f>
        <v>10458036606</v>
      </c>
      <c r="E9" s="54">
        <f>E10+E17+E25+E29</f>
        <v>11119753259</v>
      </c>
    </row>
    <row r="10" spans="1:5" ht="16.5" customHeight="1">
      <c r="A10" s="55" t="s">
        <v>154</v>
      </c>
      <c r="B10" s="52">
        <v>110</v>
      </c>
      <c r="C10" s="56"/>
      <c r="D10" s="57">
        <f>SUM(D11:D12)</f>
        <v>650294665</v>
      </c>
      <c r="E10" s="57">
        <f>SUM(E11:E12)</f>
        <v>1505030593</v>
      </c>
    </row>
    <row r="11" spans="1:5" ht="16.5" customHeight="1">
      <c r="A11" s="58" t="s">
        <v>155</v>
      </c>
      <c r="B11" s="56">
        <v>111</v>
      </c>
      <c r="C11" s="56" t="s">
        <v>3</v>
      </c>
      <c r="D11" s="59">
        <v>650294665</v>
      </c>
      <c r="E11" s="59">
        <v>1505030593</v>
      </c>
    </row>
    <row r="12" spans="1:5" ht="16.5" customHeight="1">
      <c r="A12" s="58" t="s">
        <v>156</v>
      </c>
      <c r="B12" s="56">
        <v>112</v>
      </c>
      <c r="C12" s="56"/>
      <c r="D12" s="59"/>
      <c r="E12" s="59"/>
    </row>
    <row r="13" spans="1:5" ht="16.5" customHeight="1">
      <c r="A13" s="55" t="s">
        <v>157</v>
      </c>
      <c r="B13" s="52">
        <v>120</v>
      </c>
      <c r="C13" s="56" t="s">
        <v>4</v>
      </c>
      <c r="D13" s="59">
        <f>SUM(D14:D15)</f>
        <v>0</v>
      </c>
      <c r="E13" s="59">
        <f>SUM(E14:E15)</f>
        <v>0</v>
      </c>
    </row>
    <row r="14" spans="1:5" ht="16.5" customHeight="1">
      <c r="A14" s="58" t="s">
        <v>158</v>
      </c>
      <c r="B14" s="56">
        <v>121</v>
      </c>
      <c r="C14" s="56"/>
      <c r="D14" s="59"/>
      <c r="E14" s="59"/>
    </row>
    <row r="15" spans="1:5" ht="16.5" customHeight="1">
      <c r="A15" s="58" t="s">
        <v>159</v>
      </c>
      <c r="B15" s="56">
        <v>129</v>
      </c>
      <c r="C15" s="56"/>
      <c r="D15" s="59"/>
      <c r="E15" s="59"/>
    </row>
    <row r="16" spans="1:5" ht="16.5" customHeight="1">
      <c r="A16" s="60"/>
      <c r="B16" s="60"/>
      <c r="C16" s="60"/>
      <c r="D16" s="59"/>
      <c r="E16" s="59"/>
    </row>
    <row r="17" spans="1:5" ht="16.5" customHeight="1">
      <c r="A17" s="55" t="s">
        <v>160</v>
      </c>
      <c r="B17" s="52">
        <v>130</v>
      </c>
      <c r="C17" s="56"/>
      <c r="D17" s="57">
        <f>SUM(D18:D23)</f>
        <v>3088672720</v>
      </c>
      <c r="E17" s="57">
        <f>SUM(E18:E23)</f>
        <v>3134467396</v>
      </c>
    </row>
    <row r="18" spans="1:5" ht="16.5" customHeight="1">
      <c r="A18" s="58" t="s">
        <v>161</v>
      </c>
      <c r="B18" s="56">
        <v>131</v>
      </c>
      <c r="C18" s="56"/>
      <c r="D18" s="59">
        <v>2765328748</v>
      </c>
      <c r="E18" s="59">
        <v>2960365615</v>
      </c>
    </row>
    <row r="19" spans="1:5" ht="16.5" customHeight="1">
      <c r="A19" s="58" t="s">
        <v>162</v>
      </c>
      <c r="B19" s="56">
        <v>132</v>
      </c>
      <c r="C19" s="56"/>
      <c r="D19" s="59">
        <v>103891778</v>
      </c>
      <c r="E19" s="59">
        <v>14116778</v>
      </c>
    </row>
    <row r="20" spans="1:5" ht="16.5" customHeight="1">
      <c r="A20" s="58" t="s">
        <v>163</v>
      </c>
      <c r="B20" s="56">
        <v>133</v>
      </c>
      <c r="C20" s="56"/>
      <c r="D20" s="59"/>
      <c r="E20" s="59"/>
    </row>
    <row r="21" spans="1:5" ht="16.5" customHeight="1">
      <c r="A21" s="58" t="s">
        <v>164</v>
      </c>
      <c r="B21" s="56">
        <v>134</v>
      </c>
      <c r="C21" s="56"/>
      <c r="D21" s="59"/>
      <c r="E21" s="59"/>
    </row>
    <row r="22" spans="1:5" ht="16.5" customHeight="1">
      <c r="A22" s="58" t="s">
        <v>165</v>
      </c>
      <c r="B22" s="56">
        <v>135</v>
      </c>
      <c r="C22" s="56" t="s">
        <v>5</v>
      </c>
      <c r="D22" s="59">
        <v>305962688</v>
      </c>
      <c r="E22" s="59">
        <v>246495497</v>
      </c>
    </row>
    <row r="23" spans="1:5" ht="16.5" customHeight="1">
      <c r="A23" s="58" t="s">
        <v>166</v>
      </c>
      <c r="B23" s="56">
        <v>139</v>
      </c>
      <c r="C23" s="56"/>
      <c r="D23" s="61">
        <v>-86510494</v>
      </c>
      <c r="E23" s="61">
        <v>-86510494</v>
      </c>
    </row>
    <row r="24" spans="1:5" ht="16.5" customHeight="1">
      <c r="A24" s="60"/>
      <c r="B24" s="60"/>
      <c r="C24" s="60"/>
      <c r="D24" s="59"/>
      <c r="E24" s="59"/>
    </row>
    <row r="25" spans="1:5" ht="16.5" customHeight="1">
      <c r="A25" s="55" t="s">
        <v>167</v>
      </c>
      <c r="B25" s="52">
        <v>140</v>
      </c>
      <c r="C25" s="56"/>
      <c r="D25" s="57">
        <f>D26+D27</f>
        <v>6349981795</v>
      </c>
      <c r="E25" s="57">
        <f>E26+E27</f>
        <v>6360641883</v>
      </c>
    </row>
    <row r="26" spans="1:5" ht="16.5" customHeight="1">
      <c r="A26" s="58" t="s">
        <v>168</v>
      </c>
      <c r="B26" s="56">
        <v>141</v>
      </c>
      <c r="C26" s="56" t="s">
        <v>6</v>
      </c>
      <c r="D26" s="59">
        <v>6453974687</v>
      </c>
      <c r="E26" s="59">
        <v>6464634775</v>
      </c>
    </row>
    <row r="27" spans="1:5" ht="16.5" customHeight="1">
      <c r="A27" s="58" t="s">
        <v>169</v>
      </c>
      <c r="B27" s="56">
        <v>149</v>
      </c>
      <c r="C27" s="56"/>
      <c r="D27" s="61">
        <v>-103992892</v>
      </c>
      <c r="E27" s="61">
        <v>-103992892</v>
      </c>
    </row>
    <row r="28" spans="1:5" ht="16.5" customHeight="1">
      <c r="A28" s="60"/>
      <c r="B28" s="60"/>
      <c r="C28" s="60"/>
      <c r="D28" s="59"/>
      <c r="E28" s="59"/>
    </row>
    <row r="29" spans="1:5" ht="16.5" customHeight="1">
      <c r="A29" s="55" t="s">
        <v>170</v>
      </c>
      <c r="B29" s="52">
        <v>150</v>
      </c>
      <c r="C29" s="56"/>
      <c r="D29" s="57">
        <f>SUM(D30:D33)</f>
        <v>369087426</v>
      </c>
      <c r="E29" s="57">
        <f>SUM(E30:E33)</f>
        <v>119613387</v>
      </c>
    </row>
    <row r="30" spans="1:5" ht="16.5" customHeight="1">
      <c r="A30" s="58" t="s">
        <v>171</v>
      </c>
      <c r="B30" s="56">
        <v>151</v>
      </c>
      <c r="C30" s="56"/>
      <c r="D30" s="59">
        <v>261027880</v>
      </c>
      <c r="E30" s="59">
        <v>12792107</v>
      </c>
    </row>
    <row r="31" spans="1:5" ht="16.5" customHeight="1">
      <c r="A31" s="58" t="s">
        <v>172</v>
      </c>
      <c r="B31" s="56">
        <v>152</v>
      </c>
      <c r="C31" s="56"/>
      <c r="D31" s="59"/>
      <c r="E31" s="59"/>
    </row>
    <row r="32" spans="1:5" ht="16.5" customHeight="1">
      <c r="A32" s="58" t="s">
        <v>173</v>
      </c>
      <c r="B32" s="56">
        <v>154</v>
      </c>
      <c r="C32" s="56" t="s">
        <v>7</v>
      </c>
      <c r="D32" s="59">
        <v>4138266</v>
      </c>
      <c r="E32" s="59"/>
    </row>
    <row r="33" spans="1:5" ht="16.5" customHeight="1">
      <c r="A33" s="60" t="s">
        <v>174</v>
      </c>
      <c r="B33" s="56">
        <v>158</v>
      </c>
      <c r="C33" s="60"/>
      <c r="D33" s="59">
        <v>103921280</v>
      </c>
      <c r="E33" s="59">
        <v>106821280</v>
      </c>
    </row>
    <row r="34" spans="1:5" ht="16.5" customHeight="1">
      <c r="A34" s="55" t="s">
        <v>175</v>
      </c>
      <c r="B34" s="52">
        <v>200</v>
      </c>
      <c r="C34" s="56"/>
      <c r="D34" s="57">
        <f>D35+D41+D52+D55+D60</f>
        <v>5553687097</v>
      </c>
      <c r="E34" s="57">
        <f>E35+E41+E52+E55+E60</f>
        <v>5662685614</v>
      </c>
    </row>
    <row r="35" spans="1:5" ht="16.5" customHeight="1">
      <c r="A35" s="55" t="s">
        <v>176</v>
      </c>
      <c r="B35" s="52">
        <v>210</v>
      </c>
      <c r="C35" s="56"/>
      <c r="D35" s="59"/>
      <c r="E35" s="59"/>
    </row>
    <row r="36" spans="1:5" ht="16.5" customHeight="1">
      <c r="A36" s="58" t="s">
        <v>177</v>
      </c>
      <c r="B36" s="56">
        <v>211</v>
      </c>
      <c r="C36" s="56"/>
      <c r="D36" s="59"/>
      <c r="E36" s="59"/>
    </row>
    <row r="37" spans="1:5" ht="16.5" customHeight="1">
      <c r="A37" s="58" t="s">
        <v>178</v>
      </c>
      <c r="B37" s="56">
        <v>212</v>
      </c>
      <c r="C37" s="56"/>
      <c r="D37" s="59"/>
      <c r="E37" s="59"/>
    </row>
    <row r="38" spans="1:5" ht="16.5" customHeight="1">
      <c r="A38" s="58" t="s">
        <v>179</v>
      </c>
      <c r="B38" s="56">
        <v>213</v>
      </c>
      <c r="C38" s="56" t="s">
        <v>8</v>
      </c>
      <c r="D38" s="59"/>
      <c r="E38" s="59"/>
    </row>
    <row r="39" spans="1:5" ht="16.5" customHeight="1">
      <c r="A39" s="58" t="s">
        <v>180</v>
      </c>
      <c r="B39" s="56">
        <v>218</v>
      </c>
      <c r="C39" s="56" t="s">
        <v>9</v>
      </c>
      <c r="D39" s="59"/>
      <c r="E39" s="59"/>
    </row>
    <row r="40" spans="1:5" ht="16.5" customHeight="1">
      <c r="A40" s="58" t="s">
        <v>181</v>
      </c>
      <c r="B40" s="56">
        <v>219</v>
      </c>
      <c r="C40" s="56"/>
      <c r="D40" s="59"/>
      <c r="E40" s="59"/>
    </row>
    <row r="41" spans="1:5" ht="16.5" customHeight="1">
      <c r="A41" s="55" t="s">
        <v>182</v>
      </c>
      <c r="B41" s="52">
        <v>220</v>
      </c>
      <c r="C41" s="56"/>
      <c r="D41" s="57">
        <f>D42+D48+D51</f>
        <v>5513961863</v>
      </c>
      <c r="E41" s="57">
        <f>E42+E48+E51</f>
        <v>5604847730</v>
      </c>
    </row>
    <row r="42" spans="1:5" ht="16.5" customHeight="1">
      <c r="A42" s="58" t="s">
        <v>183</v>
      </c>
      <c r="B42" s="56">
        <v>221</v>
      </c>
      <c r="C42" s="56" t="s">
        <v>10</v>
      </c>
      <c r="D42" s="59">
        <f>D43+D44</f>
        <v>1548324105</v>
      </c>
      <c r="E42" s="59">
        <f>E43+E44</f>
        <v>1617402739</v>
      </c>
    </row>
    <row r="43" spans="1:5" ht="16.5" customHeight="1">
      <c r="A43" s="58" t="s">
        <v>509</v>
      </c>
      <c r="B43" s="56">
        <v>222</v>
      </c>
      <c r="C43" s="56"/>
      <c r="D43" s="59">
        <v>6067059517</v>
      </c>
      <c r="E43" s="59">
        <v>6067059517</v>
      </c>
    </row>
    <row r="44" spans="1:5" ht="16.5" customHeight="1">
      <c r="A44" s="58" t="s">
        <v>184</v>
      </c>
      <c r="B44" s="56">
        <v>223</v>
      </c>
      <c r="C44" s="56"/>
      <c r="D44" s="61">
        <v>-4518735412</v>
      </c>
      <c r="E44" s="61">
        <v>-4449656778</v>
      </c>
    </row>
    <row r="45" spans="1:5" ht="16.5" customHeight="1">
      <c r="A45" s="58" t="s">
        <v>185</v>
      </c>
      <c r="B45" s="56">
        <v>224</v>
      </c>
      <c r="C45" s="56" t="s">
        <v>11</v>
      </c>
      <c r="D45" s="59"/>
      <c r="E45" s="59"/>
    </row>
    <row r="46" spans="1:5" ht="16.5" customHeight="1">
      <c r="A46" s="58" t="s">
        <v>509</v>
      </c>
      <c r="B46" s="56">
        <v>225</v>
      </c>
      <c r="C46" s="56"/>
      <c r="D46" s="59"/>
      <c r="E46" s="59"/>
    </row>
    <row r="47" spans="1:5" ht="16.5" customHeight="1">
      <c r="A47" s="58" t="s">
        <v>184</v>
      </c>
      <c r="B47" s="56">
        <v>226</v>
      </c>
      <c r="C47" s="56"/>
      <c r="D47" s="59"/>
      <c r="E47" s="59"/>
    </row>
    <row r="48" spans="1:5" ht="16.5" customHeight="1">
      <c r="A48" s="58" t="s">
        <v>186</v>
      </c>
      <c r="B48" s="56">
        <v>227</v>
      </c>
      <c r="C48" s="56" t="s">
        <v>12</v>
      </c>
      <c r="D48" s="59">
        <f>D49+D50</f>
        <v>3965637758</v>
      </c>
      <c r="E48" s="59">
        <f>E49+E50</f>
        <v>3987444991</v>
      </c>
    </row>
    <row r="49" spans="1:5" ht="16.5" customHeight="1">
      <c r="A49" s="58" t="s">
        <v>509</v>
      </c>
      <c r="B49" s="56">
        <v>228</v>
      </c>
      <c r="C49" s="56"/>
      <c r="D49" s="59">
        <v>4126852900</v>
      </c>
      <c r="E49" s="59">
        <v>4126852900</v>
      </c>
    </row>
    <row r="50" spans="1:5" ht="16.5" customHeight="1">
      <c r="A50" s="58" t="s">
        <v>184</v>
      </c>
      <c r="B50" s="56">
        <v>229</v>
      </c>
      <c r="C50" s="60"/>
      <c r="D50" s="61">
        <v>-161215142</v>
      </c>
      <c r="E50" s="61">
        <v>-139407909</v>
      </c>
    </row>
    <row r="51" spans="1:5" ht="16.5" customHeight="1">
      <c r="A51" s="58" t="s">
        <v>187</v>
      </c>
      <c r="B51" s="56">
        <v>230</v>
      </c>
      <c r="C51" s="56" t="s">
        <v>13</v>
      </c>
      <c r="D51" s="59"/>
      <c r="E51" s="59"/>
    </row>
    <row r="52" spans="1:5" ht="16.5" customHeight="1">
      <c r="A52" s="55" t="s">
        <v>188</v>
      </c>
      <c r="B52" s="52">
        <v>240</v>
      </c>
      <c r="C52" s="56" t="s">
        <v>14</v>
      </c>
      <c r="D52" s="59"/>
      <c r="E52" s="59"/>
    </row>
    <row r="53" spans="1:5" ht="16.5" customHeight="1">
      <c r="A53" s="58" t="s">
        <v>509</v>
      </c>
      <c r="B53" s="56">
        <v>241</v>
      </c>
      <c r="C53" s="60"/>
      <c r="D53" s="59"/>
      <c r="E53" s="59"/>
    </row>
    <row r="54" spans="1:5" ht="16.5" customHeight="1">
      <c r="A54" s="58" t="s">
        <v>184</v>
      </c>
      <c r="B54" s="56">
        <v>242</v>
      </c>
      <c r="C54" s="56"/>
      <c r="D54" s="59"/>
      <c r="E54" s="59"/>
    </row>
    <row r="55" spans="1:5" ht="16.5" customHeight="1">
      <c r="A55" s="55" t="s">
        <v>189</v>
      </c>
      <c r="B55" s="52">
        <v>250</v>
      </c>
      <c r="C55" s="56"/>
      <c r="D55" s="57">
        <f>SUM(D56:D59)</f>
        <v>0</v>
      </c>
      <c r="E55" s="57">
        <f>SUM(E56:E59)</f>
        <v>0</v>
      </c>
    </row>
    <row r="56" spans="1:5" ht="16.5" customHeight="1">
      <c r="A56" s="58" t="s">
        <v>190</v>
      </c>
      <c r="B56" s="56">
        <v>251</v>
      </c>
      <c r="C56" s="56"/>
      <c r="D56" s="59"/>
      <c r="E56" s="59"/>
    </row>
    <row r="57" spans="1:5" ht="16.5" customHeight="1">
      <c r="A57" s="58" t="s">
        <v>191</v>
      </c>
      <c r="B57" s="56">
        <v>252</v>
      </c>
      <c r="C57" s="56"/>
      <c r="D57" s="59"/>
      <c r="E57" s="59"/>
    </row>
    <row r="58" spans="1:5" ht="16.5" customHeight="1">
      <c r="A58" s="58" t="s">
        <v>192</v>
      </c>
      <c r="B58" s="56">
        <v>258</v>
      </c>
      <c r="C58" s="56" t="s">
        <v>34</v>
      </c>
      <c r="D58" s="59"/>
      <c r="E58" s="59"/>
    </row>
    <row r="59" spans="1:5" ht="16.5" customHeight="1">
      <c r="A59" s="58" t="s">
        <v>193</v>
      </c>
      <c r="B59" s="56">
        <v>259</v>
      </c>
      <c r="C59" s="56"/>
      <c r="D59" s="61"/>
      <c r="E59" s="61"/>
    </row>
    <row r="60" spans="1:5" ht="16.5" customHeight="1">
      <c r="A60" s="55" t="s">
        <v>194</v>
      </c>
      <c r="B60" s="52">
        <v>260</v>
      </c>
      <c r="C60" s="56"/>
      <c r="D60" s="57">
        <f>SUM(D61:D63)</f>
        <v>39725234</v>
      </c>
      <c r="E60" s="57">
        <f>SUM(E61:E63)</f>
        <v>57837884</v>
      </c>
    </row>
    <row r="61" spans="1:5" ht="16.5" customHeight="1">
      <c r="A61" s="58" t="s">
        <v>195</v>
      </c>
      <c r="B61" s="56">
        <v>261</v>
      </c>
      <c r="C61" s="56" t="s">
        <v>15</v>
      </c>
      <c r="D61" s="59">
        <v>39725234</v>
      </c>
      <c r="E61" s="59">
        <v>57837884</v>
      </c>
    </row>
    <row r="62" spans="1:5" ht="16.5" customHeight="1">
      <c r="A62" s="58" t="s">
        <v>196</v>
      </c>
      <c r="B62" s="56">
        <v>262</v>
      </c>
      <c r="C62" s="56" t="s">
        <v>16</v>
      </c>
      <c r="D62" s="59"/>
      <c r="E62" s="59"/>
    </row>
    <row r="63" spans="1:5" ht="16.5" customHeight="1">
      <c r="A63" s="60" t="s">
        <v>197</v>
      </c>
      <c r="B63" s="56">
        <v>268</v>
      </c>
      <c r="C63" s="60"/>
      <c r="D63" s="59"/>
      <c r="E63" s="59"/>
    </row>
    <row r="64" spans="1:5" ht="16.5" customHeight="1">
      <c r="A64" s="55" t="s">
        <v>198</v>
      </c>
      <c r="B64" s="52">
        <v>270</v>
      </c>
      <c r="C64" s="52"/>
      <c r="D64" s="57">
        <f>D34+D9</f>
        <v>16011723703</v>
      </c>
      <c r="E64" s="57">
        <f>E34+E9</f>
        <v>16782438873</v>
      </c>
    </row>
    <row r="65" spans="1:5" ht="16.5" customHeight="1">
      <c r="A65" s="60"/>
      <c r="B65" s="60"/>
      <c r="C65" s="60"/>
      <c r="D65" s="59"/>
      <c r="E65" s="59"/>
    </row>
    <row r="66" spans="1:5" ht="16.5" customHeight="1">
      <c r="A66" s="52" t="s">
        <v>199</v>
      </c>
      <c r="B66" s="60"/>
      <c r="C66" s="60"/>
      <c r="D66" s="59"/>
      <c r="E66" s="59"/>
    </row>
    <row r="67" spans="1:5" ht="16.5" customHeight="1">
      <c r="A67" s="55" t="s">
        <v>200</v>
      </c>
      <c r="B67" s="52">
        <v>300</v>
      </c>
      <c r="C67" s="56"/>
      <c r="D67" s="57">
        <f>D68+D80</f>
        <v>3782430883</v>
      </c>
      <c r="E67" s="57">
        <f>E68+E80</f>
        <v>4502079930</v>
      </c>
    </row>
    <row r="68" spans="1:5" ht="16.5" customHeight="1">
      <c r="A68" s="55" t="s">
        <v>201</v>
      </c>
      <c r="B68" s="52">
        <v>310</v>
      </c>
      <c r="C68" s="56"/>
      <c r="D68" s="57">
        <f>SUM(D69:D79)</f>
        <v>3780430883</v>
      </c>
      <c r="E68" s="57">
        <f>SUM(E69:E79)</f>
        <v>4500079930</v>
      </c>
    </row>
    <row r="69" spans="1:5" ht="16.5" customHeight="1">
      <c r="A69" s="58" t="s">
        <v>202</v>
      </c>
      <c r="B69" s="56">
        <v>311</v>
      </c>
      <c r="C69" s="56" t="s">
        <v>17</v>
      </c>
      <c r="D69" s="59">
        <v>888709099</v>
      </c>
      <c r="E69" s="59">
        <v>10000000</v>
      </c>
    </row>
    <row r="70" spans="1:5" ht="16.5" customHeight="1">
      <c r="A70" s="58" t="s">
        <v>203</v>
      </c>
      <c r="B70" s="56">
        <v>312</v>
      </c>
      <c r="C70" s="56"/>
      <c r="D70" s="59">
        <v>2713623200</v>
      </c>
      <c r="E70" s="59">
        <v>3715257444</v>
      </c>
    </row>
    <row r="71" spans="1:5" ht="16.5" customHeight="1">
      <c r="A71" s="58" t="s">
        <v>204</v>
      </c>
      <c r="B71" s="56">
        <v>313</v>
      </c>
      <c r="C71" s="56"/>
      <c r="D71" s="59">
        <v>7487668</v>
      </c>
      <c r="E71" s="59">
        <v>50574166</v>
      </c>
    </row>
    <row r="72" spans="1:5" ht="16.5" customHeight="1">
      <c r="A72" s="58" t="s">
        <v>205</v>
      </c>
      <c r="B72" s="56">
        <v>314</v>
      </c>
      <c r="C72" s="56" t="s">
        <v>18</v>
      </c>
      <c r="D72" s="59">
        <v>26657869</v>
      </c>
      <c r="E72" s="59">
        <v>216684004</v>
      </c>
    </row>
    <row r="73" spans="1:5" ht="16.5" customHeight="1">
      <c r="A73" s="58" t="s">
        <v>206</v>
      </c>
      <c r="B73" s="56">
        <v>315</v>
      </c>
      <c r="C73" s="56"/>
      <c r="D73" s="59"/>
      <c r="E73" s="59">
        <v>282459525</v>
      </c>
    </row>
    <row r="74" spans="1:5" ht="16.5" customHeight="1">
      <c r="A74" s="58" t="s">
        <v>207</v>
      </c>
      <c r="B74" s="56">
        <v>316</v>
      </c>
      <c r="C74" s="56" t="s">
        <v>19</v>
      </c>
      <c r="D74" s="59"/>
      <c r="E74" s="59"/>
    </row>
    <row r="75" spans="1:5" ht="16.5" customHeight="1">
      <c r="A75" s="58" t="s">
        <v>208</v>
      </c>
      <c r="B75" s="56">
        <v>317</v>
      </c>
      <c r="C75" s="56"/>
      <c r="D75" s="59"/>
      <c r="E75" s="59"/>
    </row>
    <row r="76" spans="1:5" ht="16.5" customHeight="1">
      <c r="A76" s="58" t="s">
        <v>209</v>
      </c>
      <c r="B76" s="56">
        <v>318</v>
      </c>
      <c r="C76" s="56"/>
      <c r="D76" s="59"/>
      <c r="E76" s="59"/>
    </row>
    <row r="77" spans="1:5" ht="16.5" customHeight="1">
      <c r="A77" s="58" t="s">
        <v>210</v>
      </c>
      <c r="B77" s="56">
        <v>319</v>
      </c>
      <c r="C77" s="56" t="s">
        <v>20</v>
      </c>
      <c r="D77" s="59">
        <v>110835407</v>
      </c>
      <c r="E77" s="59">
        <v>137917151</v>
      </c>
    </row>
    <row r="78" spans="1:5" ht="16.5" customHeight="1">
      <c r="A78" s="60" t="s">
        <v>211</v>
      </c>
      <c r="B78" s="56">
        <v>320</v>
      </c>
      <c r="C78" s="60"/>
      <c r="D78" s="59"/>
      <c r="E78" s="59"/>
    </row>
    <row r="79" spans="1:5" ht="16.5" customHeight="1">
      <c r="A79" s="58" t="s">
        <v>506</v>
      </c>
      <c r="B79" s="56">
        <v>323</v>
      </c>
      <c r="C79" s="60"/>
      <c r="D79" s="61">
        <v>33117640</v>
      </c>
      <c r="E79" s="61">
        <v>87187640</v>
      </c>
    </row>
    <row r="80" spans="1:5" ht="16.5" customHeight="1">
      <c r="A80" s="55" t="s">
        <v>212</v>
      </c>
      <c r="B80" s="52">
        <v>330</v>
      </c>
      <c r="C80" s="56"/>
      <c r="D80" s="57">
        <f>SUM(D81:D89)</f>
        <v>2000000</v>
      </c>
      <c r="E80" s="57">
        <f>SUM(E81:E89)</f>
        <v>2000000</v>
      </c>
    </row>
    <row r="81" spans="1:5" ht="16.5" customHeight="1">
      <c r="A81" s="58" t="s">
        <v>213</v>
      </c>
      <c r="B81" s="56">
        <v>331</v>
      </c>
      <c r="C81" s="56"/>
      <c r="D81" s="59"/>
      <c r="E81" s="59"/>
    </row>
    <row r="82" spans="1:5" ht="16.5" customHeight="1">
      <c r="A82" s="58" t="s">
        <v>214</v>
      </c>
      <c r="B82" s="56">
        <v>332</v>
      </c>
      <c r="C82" s="56" t="s">
        <v>21</v>
      </c>
      <c r="D82" s="59"/>
      <c r="E82" s="59"/>
    </row>
    <row r="83" spans="1:5" ht="16.5" customHeight="1">
      <c r="A83" s="58" t="s">
        <v>215</v>
      </c>
      <c r="B83" s="56">
        <v>333</v>
      </c>
      <c r="C83" s="56"/>
      <c r="D83" s="59">
        <v>2000000</v>
      </c>
      <c r="E83" s="59">
        <v>2000000</v>
      </c>
    </row>
    <row r="84" spans="1:5" ht="16.5" customHeight="1">
      <c r="A84" s="58" t="s">
        <v>216</v>
      </c>
      <c r="B84" s="56">
        <v>334</v>
      </c>
      <c r="C84" s="56" t="s">
        <v>22</v>
      </c>
      <c r="D84" s="59"/>
      <c r="E84" s="59"/>
    </row>
    <row r="85" spans="1:5" ht="16.5" customHeight="1">
      <c r="A85" s="58" t="s">
        <v>217</v>
      </c>
      <c r="B85" s="56">
        <v>335</v>
      </c>
      <c r="C85" s="56" t="s">
        <v>16</v>
      </c>
      <c r="D85" s="59"/>
      <c r="E85" s="59"/>
    </row>
    <row r="86" spans="1:5" ht="16.5" customHeight="1">
      <c r="A86" s="58" t="s">
        <v>218</v>
      </c>
      <c r="B86" s="56">
        <v>336</v>
      </c>
      <c r="C86" s="56"/>
      <c r="D86" s="59"/>
      <c r="E86" s="59"/>
    </row>
    <row r="87" spans="1:5" ht="16.5" customHeight="1">
      <c r="A87" s="58" t="s">
        <v>219</v>
      </c>
      <c r="B87" s="56">
        <v>337</v>
      </c>
      <c r="C87" s="56"/>
      <c r="D87" s="59"/>
      <c r="E87" s="59"/>
    </row>
    <row r="88" spans="1:5" ht="16.5" customHeight="1">
      <c r="A88" s="60" t="s">
        <v>570</v>
      </c>
      <c r="B88" s="56">
        <v>338</v>
      </c>
      <c r="C88" s="56" t="s">
        <v>20</v>
      </c>
      <c r="D88" s="59"/>
      <c r="E88" s="59"/>
    </row>
    <row r="89" spans="1:5" ht="16.5" customHeight="1">
      <c r="A89" s="58" t="s">
        <v>571</v>
      </c>
      <c r="B89" s="56">
        <v>339</v>
      </c>
      <c r="C89" s="56"/>
      <c r="D89" s="59"/>
      <c r="E89" s="59"/>
    </row>
    <row r="90" spans="1:5" ht="16.5" customHeight="1">
      <c r="A90" s="55" t="s">
        <v>220</v>
      </c>
      <c r="B90" s="52">
        <v>400</v>
      </c>
      <c r="C90" s="56"/>
      <c r="D90" s="57">
        <f>D91+D103</f>
        <v>12229292820</v>
      </c>
      <c r="E90" s="57">
        <f>E91+E103</f>
        <v>12280358943</v>
      </c>
    </row>
    <row r="91" spans="1:5" ht="16.5" customHeight="1">
      <c r="A91" s="55" t="s">
        <v>221</v>
      </c>
      <c r="B91" s="52">
        <v>410</v>
      </c>
      <c r="C91" s="56" t="s">
        <v>23</v>
      </c>
      <c r="D91" s="57">
        <f>SUM(D92:D105)</f>
        <v>12229292820</v>
      </c>
      <c r="E91" s="57">
        <f>SUM(E92:E105)</f>
        <v>12280358943</v>
      </c>
    </row>
    <row r="92" spans="1:5" ht="16.5" customHeight="1">
      <c r="A92" s="58" t="s">
        <v>222</v>
      </c>
      <c r="B92" s="56">
        <v>411</v>
      </c>
      <c r="C92" s="56"/>
      <c r="D92" s="59">
        <v>11264740000</v>
      </c>
      <c r="E92" s="59">
        <v>11264740000</v>
      </c>
    </row>
    <row r="93" spans="1:5" ht="16.5" customHeight="1">
      <c r="A93" s="58" t="s">
        <v>223</v>
      </c>
      <c r="B93" s="56">
        <v>412</v>
      </c>
      <c r="C93" s="56"/>
      <c r="D93" s="59"/>
      <c r="E93" s="59"/>
    </row>
    <row r="94" spans="1:5" ht="16.5" customHeight="1">
      <c r="A94" s="58" t="s">
        <v>224</v>
      </c>
      <c r="B94" s="56">
        <v>413</v>
      </c>
      <c r="C94" s="56"/>
      <c r="D94" s="59"/>
      <c r="E94" s="59"/>
    </row>
    <row r="95" spans="1:5" ht="16.5" customHeight="1">
      <c r="A95" s="58" t="s">
        <v>225</v>
      </c>
      <c r="B95" s="56">
        <v>414</v>
      </c>
      <c r="C95" s="56"/>
      <c r="D95" s="61"/>
      <c r="E95" s="61"/>
    </row>
    <row r="96" spans="1:5" ht="16.5" customHeight="1">
      <c r="A96" s="58" t="s">
        <v>226</v>
      </c>
      <c r="B96" s="56">
        <v>415</v>
      </c>
      <c r="C96" s="56"/>
      <c r="D96" s="59"/>
      <c r="E96" s="59"/>
    </row>
    <row r="97" spans="1:5" ht="16.5" customHeight="1">
      <c r="A97" s="58" t="s">
        <v>227</v>
      </c>
      <c r="B97" s="56">
        <v>416</v>
      </c>
      <c r="C97" s="56"/>
      <c r="D97" s="59"/>
      <c r="E97" s="59"/>
    </row>
    <row r="98" spans="1:5" ht="16.5" customHeight="1">
      <c r="A98" s="58" t="s">
        <v>228</v>
      </c>
      <c r="B98" s="56">
        <v>417</v>
      </c>
      <c r="C98" s="56"/>
      <c r="D98" s="59">
        <v>421394184</v>
      </c>
      <c r="E98" s="59">
        <v>421394184</v>
      </c>
    </row>
    <row r="99" spans="1:5" ht="16.5" customHeight="1">
      <c r="A99" s="58" t="s">
        <v>229</v>
      </c>
      <c r="B99" s="56">
        <v>418</v>
      </c>
      <c r="C99" s="56"/>
      <c r="D99" s="59">
        <v>143635159</v>
      </c>
      <c r="E99" s="59">
        <v>143635159</v>
      </c>
    </row>
    <row r="100" spans="1:5" ht="16.5" customHeight="1">
      <c r="A100" s="58" t="s">
        <v>230</v>
      </c>
      <c r="B100" s="56">
        <v>419</v>
      </c>
      <c r="C100" s="56"/>
      <c r="D100" s="59"/>
      <c r="E100" s="59"/>
    </row>
    <row r="101" spans="1:5" ht="16.5" customHeight="1">
      <c r="A101" s="58" t="s">
        <v>231</v>
      </c>
      <c r="B101" s="56">
        <v>420</v>
      </c>
      <c r="C101" s="56"/>
      <c r="D101" s="61">
        <v>399523477</v>
      </c>
      <c r="E101" s="61">
        <v>450589600</v>
      </c>
    </row>
    <row r="102" spans="1:5" ht="16.5" customHeight="1">
      <c r="A102" s="58" t="s">
        <v>232</v>
      </c>
      <c r="B102" s="56">
        <v>421</v>
      </c>
      <c r="C102" s="56"/>
      <c r="D102" s="59"/>
      <c r="E102" s="59"/>
    </row>
    <row r="103" spans="1:5" ht="16.5" customHeight="1">
      <c r="A103" s="55" t="s">
        <v>233</v>
      </c>
      <c r="B103" s="52">
        <v>430</v>
      </c>
      <c r="C103" s="56"/>
      <c r="D103" s="62"/>
      <c r="E103" s="62"/>
    </row>
    <row r="104" spans="1:5" ht="16.5" customHeight="1">
      <c r="A104" s="58" t="s">
        <v>507</v>
      </c>
      <c r="B104" s="56">
        <v>432</v>
      </c>
      <c r="C104" s="56" t="s">
        <v>24</v>
      </c>
      <c r="D104" s="59"/>
      <c r="E104" s="59"/>
    </row>
    <row r="105" spans="1:5" ht="16.5" customHeight="1">
      <c r="A105" s="58" t="s">
        <v>508</v>
      </c>
      <c r="B105" s="56">
        <v>433</v>
      </c>
      <c r="C105" s="56"/>
      <c r="D105" s="59"/>
      <c r="E105" s="59"/>
    </row>
    <row r="106" spans="1:5" ht="16.5" customHeight="1">
      <c r="A106" s="60"/>
      <c r="B106" s="60"/>
      <c r="C106" s="60"/>
      <c r="D106" s="59"/>
      <c r="E106" s="59"/>
    </row>
    <row r="107" spans="1:5" ht="16.5" customHeight="1">
      <c r="A107" s="63" t="s">
        <v>234</v>
      </c>
      <c r="B107" s="64">
        <v>440</v>
      </c>
      <c r="C107" s="64"/>
      <c r="D107" s="65">
        <f>D90+D67</f>
        <v>16011723703</v>
      </c>
      <c r="E107" s="65">
        <f>E90+E67</f>
        <v>16782438873</v>
      </c>
    </row>
    <row r="108" spans="1:5" ht="16.5" customHeight="1">
      <c r="A108" s="66"/>
      <c r="B108" s="67"/>
      <c r="C108" s="67"/>
      <c r="D108" s="68">
        <f>D64-D107</f>
        <v>0</v>
      </c>
      <c r="E108" s="68"/>
    </row>
    <row r="109" spans="1:5" ht="24.75" customHeight="1">
      <c r="A109" s="336" t="s">
        <v>235</v>
      </c>
      <c r="B109" s="336"/>
      <c r="C109" s="336"/>
      <c r="D109" s="336"/>
      <c r="E109" s="336"/>
    </row>
    <row r="110" spans="1:5" ht="16.5" customHeight="1">
      <c r="A110" s="69" t="s">
        <v>236</v>
      </c>
      <c r="B110" s="70"/>
      <c r="C110" s="71" t="s">
        <v>237</v>
      </c>
      <c r="D110" s="72" t="s">
        <v>238</v>
      </c>
      <c r="E110" s="72" t="s">
        <v>239</v>
      </c>
    </row>
    <row r="111" spans="1:5" ht="16.5" customHeight="1">
      <c r="A111" s="73" t="s">
        <v>240</v>
      </c>
      <c r="B111" s="74"/>
      <c r="C111" s="74">
        <v>24</v>
      </c>
      <c r="D111" s="75"/>
      <c r="E111" s="75"/>
    </row>
    <row r="112" spans="1:5" ht="16.5" customHeight="1">
      <c r="A112" s="76" t="s">
        <v>241</v>
      </c>
      <c r="B112" s="77"/>
      <c r="C112" s="77"/>
      <c r="D112" s="78">
        <v>8252589</v>
      </c>
      <c r="E112" s="78">
        <v>8252589</v>
      </c>
    </row>
    <row r="113" spans="1:5" ht="16.5" customHeight="1">
      <c r="A113" s="76" t="s">
        <v>242</v>
      </c>
      <c r="B113" s="77"/>
      <c r="C113" s="77"/>
      <c r="D113" s="78"/>
      <c r="E113" s="78"/>
    </row>
    <row r="114" spans="1:5" ht="16.5" customHeight="1">
      <c r="A114" s="76" t="s">
        <v>243</v>
      </c>
      <c r="B114" s="77"/>
      <c r="C114" s="77"/>
      <c r="D114" s="78" t="s">
        <v>33</v>
      </c>
      <c r="E114" s="78" t="s">
        <v>33</v>
      </c>
    </row>
    <row r="115" spans="1:5" ht="16.5" customHeight="1">
      <c r="A115" s="76" t="s">
        <v>244</v>
      </c>
      <c r="B115" s="77"/>
      <c r="C115" s="77"/>
      <c r="D115" s="78"/>
      <c r="E115" s="78"/>
    </row>
    <row r="116" spans="1:5" ht="16.5" customHeight="1">
      <c r="A116" s="79" t="s">
        <v>245</v>
      </c>
      <c r="B116" s="80"/>
      <c r="C116" s="80"/>
      <c r="D116" s="81"/>
      <c r="E116" s="81"/>
    </row>
    <row r="117" spans="1:5" ht="12.75">
      <c r="A117" s="30"/>
      <c r="B117" s="30"/>
      <c r="C117" s="30"/>
      <c r="D117" s="30"/>
      <c r="E117" s="30"/>
    </row>
    <row r="118" spans="1:5" ht="12.75">
      <c r="A118" s="30"/>
      <c r="B118" s="30"/>
      <c r="C118" s="30"/>
      <c r="D118" s="30"/>
      <c r="E118" s="30"/>
    </row>
    <row r="119" spans="1:5" ht="12.75">
      <c r="A119" s="30"/>
      <c r="B119" s="30"/>
      <c r="C119" s="30"/>
      <c r="D119" s="30" t="s">
        <v>608</v>
      </c>
      <c r="E119" s="30"/>
    </row>
    <row r="120" spans="1:5" ht="15.75">
      <c r="A120" s="82" t="s">
        <v>580</v>
      </c>
      <c r="B120" s="46"/>
      <c r="C120" s="46"/>
      <c r="D120" s="82"/>
      <c r="E120" s="46"/>
    </row>
    <row r="121" spans="1:5" ht="15.75">
      <c r="A121" s="1"/>
      <c r="B121" s="1"/>
      <c r="C121" s="1"/>
      <c r="D121" s="1"/>
      <c r="E121" s="1"/>
    </row>
    <row r="122" spans="1:5" ht="15.75">
      <c r="A122" s="1"/>
      <c r="B122" s="1"/>
      <c r="C122" s="1"/>
      <c r="D122" s="1"/>
      <c r="E122" s="1"/>
    </row>
    <row r="123" spans="1:5" ht="15.75">
      <c r="A123" s="1"/>
      <c r="B123" s="1"/>
      <c r="C123" s="1"/>
      <c r="D123" s="1"/>
      <c r="E123" s="1"/>
    </row>
    <row r="124" spans="1:5" ht="15.75">
      <c r="A124" s="1"/>
      <c r="B124" s="1"/>
      <c r="C124" s="1"/>
      <c r="D124" s="1"/>
      <c r="E124" s="1"/>
    </row>
    <row r="125" spans="1:5" ht="18.75">
      <c r="A125" s="82" t="s">
        <v>596</v>
      </c>
      <c r="B125" s="20"/>
      <c r="C125" s="1"/>
      <c r="D125" s="1"/>
      <c r="E125" s="1"/>
    </row>
    <row r="126" spans="1:5" ht="18.75">
      <c r="A126" s="2" t="s">
        <v>36</v>
      </c>
      <c r="B126" s="1"/>
      <c r="C126" s="1"/>
      <c r="D126" s="1"/>
      <c r="E126" s="1"/>
    </row>
    <row r="127" spans="1:5" ht="15.75">
      <c r="A127" s="1"/>
      <c r="B127" s="1"/>
      <c r="C127" s="1"/>
      <c r="D127" s="1"/>
      <c r="E127" s="1"/>
    </row>
    <row r="128" spans="1:4" ht="15.75">
      <c r="A128" s="1"/>
      <c r="B128" s="1"/>
      <c r="C128" s="3"/>
      <c r="D128" s="1"/>
    </row>
    <row r="129" spans="1:5" ht="15.75">
      <c r="A129" s="1"/>
      <c r="B129" s="1"/>
      <c r="C129" s="1"/>
      <c r="D129" s="1"/>
      <c r="E129" s="1"/>
    </row>
    <row r="130" spans="1:5" ht="15.75">
      <c r="A130" s="1"/>
      <c r="B130" s="1"/>
      <c r="C130" s="1"/>
      <c r="D130" s="1"/>
      <c r="E130" s="1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  <row r="137" spans="1:5" ht="15.75">
      <c r="A137" s="1"/>
      <c r="B137" s="1"/>
      <c r="C137" s="1"/>
      <c r="D137" s="1"/>
      <c r="E137" s="1"/>
    </row>
    <row r="138" spans="1:5" ht="15.75">
      <c r="A138" s="1"/>
      <c r="B138" s="1"/>
      <c r="C138" s="1"/>
      <c r="D138" s="1"/>
      <c r="E138" s="1"/>
    </row>
    <row r="139" spans="1:5" ht="15.75">
      <c r="A139" s="1"/>
      <c r="B139" s="1"/>
      <c r="C139" s="1"/>
      <c r="D139" s="1"/>
      <c r="E139" s="1"/>
    </row>
    <row r="140" spans="1:5" ht="15.75">
      <c r="A140" s="1"/>
      <c r="B140" s="1"/>
      <c r="C140" s="1"/>
      <c r="D140" s="1"/>
      <c r="E140" s="1"/>
    </row>
    <row r="141" spans="1:5" ht="15.75">
      <c r="A141" s="1"/>
      <c r="B141" s="1"/>
      <c r="C141" s="1"/>
      <c r="D141" s="1"/>
      <c r="E141" s="1"/>
    </row>
    <row r="142" spans="1:5" ht="15.75">
      <c r="A142" s="1"/>
      <c r="B142" s="1"/>
      <c r="C142" s="1"/>
      <c r="D142" s="1"/>
      <c r="E142" s="1"/>
    </row>
    <row r="143" spans="1:5" ht="15.75">
      <c r="A143" s="1"/>
      <c r="B143" s="1"/>
      <c r="C143" s="1"/>
      <c r="D143" s="1"/>
      <c r="E143" s="1"/>
    </row>
    <row r="144" spans="1:5" ht="15.75">
      <c r="A144" s="1"/>
      <c r="B144" s="1"/>
      <c r="C144" s="1"/>
      <c r="D144" s="1"/>
      <c r="E144" s="1"/>
    </row>
    <row r="145" spans="1:5" ht="15.75">
      <c r="A145" s="1"/>
      <c r="B145" s="1"/>
      <c r="C145" s="1"/>
      <c r="D145" s="1"/>
      <c r="E145" s="1"/>
    </row>
    <row r="146" spans="1:5" ht="15.75">
      <c r="A146" s="1"/>
      <c r="B146" s="1"/>
      <c r="C146" s="1"/>
      <c r="D146" s="1"/>
      <c r="E146" s="1"/>
    </row>
    <row r="147" spans="1:5" ht="15.75">
      <c r="A147" s="1"/>
      <c r="B147" s="1"/>
      <c r="C147" s="1"/>
      <c r="D147" s="1"/>
      <c r="E147" s="1"/>
    </row>
    <row r="148" spans="1:5" ht="15.75">
      <c r="A148" s="1"/>
      <c r="B148" s="1"/>
      <c r="C148" s="1"/>
      <c r="D148" s="1"/>
      <c r="E148" s="1"/>
    </row>
    <row r="149" spans="1:5" ht="15.75">
      <c r="A149" s="1"/>
      <c r="B149" s="1"/>
      <c r="C149" s="1"/>
      <c r="D149" s="1"/>
      <c r="E149" s="1"/>
    </row>
    <row r="150" spans="1:5" ht="15.75">
      <c r="A150" s="1"/>
      <c r="B150" s="1"/>
      <c r="C150" s="1"/>
      <c r="D150" s="1"/>
      <c r="E150" s="1"/>
    </row>
  </sheetData>
  <sheetProtection/>
  <mergeCells count="3">
    <mergeCell ref="A6:E6"/>
    <mergeCell ref="D1:E1"/>
    <mergeCell ref="C3:E3"/>
  </mergeCells>
  <printOptions horizontalCentered="1"/>
  <pageMargins left="0.5" right="0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1.28125" style="0" customWidth="1"/>
    <col min="2" max="2" width="4.28125" style="0" customWidth="1"/>
    <col min="3" max="3" width="6.8515625" style="0" customWidth="1"/>
    <col min="4" max="4" width="12.421875" style="0" customWidth="1"/>
    <col min="5" max="5" width="12.7109375" style="0" customWidth="1"/>
    <col min="6" max="6" width="13.140625" style="0" customWidth="1"/>
    <col min="7" max="7" width="12.8515625" style="0" bestFit="1" customWidth="1"/>
    <col min="8" max="8" width="17.8515625" style="0" customWidth="1"/>
    <col min="9" max="9" width="15.57421875" style="0" customWidth="1"/>
  </cols>
  <sheetData>
    <row r="1" spans="1:7" ht="16.5" customHeight="1">
      <c r="A1" s="325" t="s">
        <v>566</v>
      </c>
      <c r="B1" s="30"/>
      <c r="C1" s="30"/>
      <c r="D1" s="30" t="s">
        <v>145</v>
      </c>
      <c r="E1" s="30"/>
      <c r="F1" s="30"/>
      <c r="G1" s="30"/>
    </row>
    <row r="2" spans="1:7" ht="16.5" customHeight="1">
      <c r="A2" s="325" t="s">
        <v>567</v>
      </c>
      <c r="B2" s="30"/>
      <c r="C2" s="30" t="s">
        <v>246</v>
      </c>
      <c r="D2" s="30"/>
      <c r="E2" s="30"/>
      <c r="F2" s="30"/>
      <c r="G2" s="30"/>
    </row>
    <row r="3" spans="1:7" ht="16.5" customHeight="1">
      <c r="A3" s="30"/>
      <c r="B3" s="30"/>
      <c r="C3" s="83" t="s">
        <v>247</v>
      </c>
      <c r="D3" s="47"/>
      <c r="E3" s="47"/>
      <c r="F3" s="30"/>
      <c r="G3" s="30"/>
    </row>
    <row r="4" spans="1:7" ht="16.5" customHeight="1">
      <c r="A4" s="30"/>
      <c r="B4" s="30"/>
      <c r="C4" s="30"/>
      <c r="D4" s="30"/>
      <c r="E4" s="30"/>
      <c r="F4" s="30"/>
      <c r="G4" s="30"/>
    </row>
    <row r="5" spans="1:7" ht="22.5">
      <c r="A5" s="358" t="s">
        <v>568</v>
      </c>
      <c r="B5" s="358"/>
      <c r="C5" s="358"/>
      <c r="D5" s="358"/>
      <c r="E5" s="358"/>
      <c r="F5" s="358"/>
      <c r="G5" s="358"/>
    </row>
    <row r="6" spans="1:7" ht="20.25">
      <c r="A6" s="359" t="s">
        <v>609</v>
      </c>
      <c r="B6" s="359"/>
      <c r="C6" s="359"/>
      <c r="D6" s="359"/>
      <c r="E6" s="359"/>
      <c r="F6" s="359"/>
      <c r="G6" s="359"/>
    </row>
    <row r="7" spans="1:7" ht="15.75" customHeight="1">
      <c r="A7" s="49"/>
      <c r="B7" s="30"/>
      <c r="C7" s="30"/>
      <c r="D7" s="30"/>
      <c r="E7" s="30"/>
      <c r="F7" s="84" t="s">
        <v>148</v>
      </c>
      <c r="G7" s="84"/>
    </row>
    <row r="8" spans="1:7" ht="19.5" customHeight="1">
      <c r="A8" s="85"/>
      <c r="B8" s="86" t="s">
        <v>248</v>
      </c>
      <c r="C8" s="204" t="s">
        <v>249</v>
      </c>
      <c r="D8" s="362" t="s">
        <v>610</v>
      </c>
      <c r="E8" s="363"/>
      <c r="F8" s="360" t="s">
        <v>250</v>
      </c>
      <c r="G8" s="361"/>
    </row>
    <row r="9" spans="1:7" ht="19.5" customHeight="1">
      <c r="A9" s="87" t="s">
        <v>251</v>
      </c>
      <c r="B9" s="88"/>
      <c r="C9" s="205"/>
      <c r="D9" s="364"/>
      <c r="E9" s="365"/>
      <c r="F9" s="356" t="s">
        <v>252</v>
      </c>
      <c r="G9" s="357"/>
    </row>
    <row r="10" spans="1:7" ht="20.25" customHeight="1">
      <c r="A10" s="89"/>
      <c r="B10" s="89" t="s">
        <v>253</v>
      </c>
      <c r="C10" s="90" t="s">
        <v>40</v>
      </c>
      <c r="D10" s="206" t="s">
        <v>254</v>
      </c>
      <c r="E10" s="207" t="s">
        <v>255</v>
      </c>
      <c r="F10" s="91" t="s">
        <v>254</v>
      </c>
      <c r="G10" s="50" t="s">
        <v>255</v>
      </c>
    </row>
    <row r="11" spans="1:7" ht="16.5" customHeight="1">
      <c r="A11" s="90">
        <v>1</v>
      </c>
      <c r="B11" s="90">
        <v>2</v>
      </c>
      <c r="C11" s="92">
        <v>3</v>
      </c>
      <c r="D11" s="72">
        <v>4</v>
      </c>
      <c r="E11" s="72">
        <v>5</v>
      </c>
      <c r="F11" s="93">
        <v>6</v>
      </c>
      <c r="G11" s="93">
        <v>7</v>
      </c>
    </row>
    <row r="12" spans="1:9" ht="16.5" customHeight="1">
      <c r="A12" s="94" t="s">
        <v>256</v>
      </c>
      <c r="B12" s="95">
        <v>1</v>
      </c>
      <c r="C12" s="96" t="s">
        <v>28</v>
      </c>
      <c r="D12" s="97">
        <v>2302253282</v>
      </c>
      <c r="E12" s="98">
        <v>2285120549</v>
      </c>
      <c r="F12" s="97">
        <v>2302253282</v>
      </c>
      <c r="G12" s="98">
        <v>2285120549</v>
      </c>
      <c r="H12" s="324"/>
      <c r="I12" s="345"/>
    </row>
    <row r="13" spans="1:9" ht="16.5" customHeight="1">
      <c r="A13" s="58" t="s">
        <v>257</v>
      </c>
      <c r="B13" s="56">
        <v>2</v>
      </c>
      <c r="C13" s="56"/>
      <c r="D13" s="99"/>
      <c r="E13" s="98">
        <v>0</v>
      </c>
      <c r="F13" s="99"/>
      <c r="G13" s="98">
        <v>0</v>
      </c>
      <c r="H13" s="324"/>
      <c r="I13" s="345"/>
    </row>
    <row r="14" spans="1:9" ht="16.5" customHeight="1">
      <c r="A14" s="58" t="s">
        <v>258</v>
      </c>
      <c r="B14" s="56">
        <v>10</v>
      </c>
      <c r="C14" s="56"/>
      <c r="D14" s="100">
        <f>D12-D13</f>
        <v>2302253282</v>
      </c>
      <c r="E14" s="100">
        <f>E12-E13</f>
        <v>2285120549</v>
      </c>
      <c r="F14" s="100">
        <f>F12-F13</f>
        <v>2302253282</v>
      </c>
      <c r="G14" s="100">
        <f>G12-G13</f>
        <v>2285120549</v>
      </c>
      <c r="H14" s="348"/>
      <c r="I14" s="345"/>
    </row>
    <row r="15" spans="1:9" ht="16.5" customHeight="1">
      <c r="A15" s="58" t="s">
        <v>259</v>
      </c>
      <c r="B15" s="52">
        <v>11</v>
      </c>
      <c r="C15" s="56" t="s">
        <v>29</v>
      </c>
      <c r="D15" s="99">
        <v>1950160430</v>
      </c>
      <c r="E15" s="98">
        <v>1904064850</v>
      </c>
      <c r="F15" s="99">
        <v>1950160430</v>
      </c>
      <c r="G15" s="98">
        <v>1904064850</v>
      </c>
      <c r="H15" s="324"/>
      <c r="I15" s="345"/>
    </row>
    <row r="16" spans="1:9" ht="16.5" customHeight="1">
      <c r="A16" s="58" t="s">
        <v>260</v>
      </c>
      <c r="B16" s="56">
        <v>20</v>
      </c>
      <c r="C16" s="56"/>
      <c r="D16" s="100">
        <f>D14-D15</f>
        <v>352092852</v>
      </c>
      <c r="E16" s="100">
        <f>E14-E15</f>
        <v>381055699</v>
      </c>
      <c r="F16" s="100">
        <f>F14-F15</f>
        <v>352092852</v>
      </c>
      <c r="G16" s="100">
        <f>G14-G15</f>
        <v>381055699</v>
      </c>
      <c r="H16" s="348"/>
      <c r="I16" s="345"/>
    </row>
    <row r="17" spans="1:9" ht="16.5" customHeight="1">
      <c r="A17" s="58" t="s">
        <v>25</v>
      </c>
      <c r="B17" s="56"/>
      <c r="C17" s="56"/>
      <c r="D17" s="100"/>
      <c r="E17" s="100"/>
      <c r="F17" s="100"/>
      <c r="G17" s="100"/>
      <c r="H17" s="324"/>
      <c r="I17" s="345"/>
    </row>
    <row r="18" spans="1:9" ht="16.5" customHeight="1">
      <c r="A18" s="60" t="s">
        <v>261</v>
      </c>
      <c r="B18" s="101">
        <v>21</v>
      </c>
      <c r="C18" s="101" t="s">
        <v>37</v>
      </c>
      <c r="D18" s="99">
        <v>10982275</v>
      </c>
      <c r="E18" s="98">
        <v>27946944</v>
      </c>
      <c r="F18" s="99">
        <v>10982275</v>
      </c>
      <c r="G18" s="98">
        <v>27946944</v>
      </c>
      <c r="H18" s="324"/>
      <c r="I18" s="345"/>
    </row>
    <row r="19" spans="1:9" ht="16.5" customHeight="1">
      <c r="A19" s="58" t="s">
        <v>262</v>
      </c>
      <c r="B19" s="52">
        <v>22</v>
      </c>
      <c r="C19" s="56" t="s">
        <v>27</v>
      </c>
      <c r="D19" s="99">
        <v>9189435</v>
      </c>
      <c r="E19" s="98">
        <v>49394851</v>
      </c>
      <c r="F19" s="99">
        <v>9189435</v>
      </c>
      <c r="G19" s="98">
        <v>49394851</v>
      </c>
      <c r="H19" s="324"/>
      <c r="I19" s="345"/>
    </row>
    <row r="20" spans="1:9" ht="16.5" customHeight="1">
      <c r="A20" s="58" t="s">
        <v>263</v>
      </c>
      <c r="B20" s="56">
        <v>23</v>
      </c>
      <c r="C20" s="56"/>
      <c r="D20" s="100">
        <v>9189435</v>
      </c>
      <c r="E20" s="98">
        <v>49394851</v>
      </c>
      <c r="F20" s="100">
        <v>9189435</v>
      </c>
      <c r="G20" s="98">
        <v>49394851</v>
      </c>
      <c r="H20" s="324"/>
      <c r="I20" s="345"/>
    </row>
    <row r="21" spans="1:9" ht="16.5" customHeight="1">
      <c r="A21" s="58" t="s">
        <v>264</v>
      </c>
      <c r="B21" s="56">
        <v>24</v>
      </c>
      <c r="C21" s="56"/>
      <c r="D21" s="98">
        <v>306274886</v>
      </c>
      <c r="E21" s="98">
        <v>239043266</v>
      </c>
      <c r="F21" s="98">
        <v>306274886</v>
      </c>
      <c r="G21" s="98">
        <v>239043266</v>
      </c>
      <c r="H21" s="324"/>
      <c r="I21" s="345"/>
    </row>
    <row r="22" spans="1:9" ht="16.5" customHeight="1">
      <c r="A22" s="58" t="s">
        <v>265</v>
      </c>
      <c r="B22" s="56">
        <v>25</v>
      </c>
      <c r="C22" s="56"/>
      <c r="D22" s="99">
        <v>272414826</v>
      </c>
      <c r="E22" s="98">
        <v>313577356</v>
      </c>
      <c r="F22" s="99">
        <v>272414826</v>
      </c>
      <c r="G22" s="98">
        <v>313577356</v>
      </c>
      <c r="H22" s="324"/>
      <c r="I22" s="345"/>
    </row>
    <row r="23" spans="1:9" ht="16.5" customHeight="1">
      <c r="A23" s="58" t="s">
        <v>266</v>
      </c>
      <c r="B23" s="56">
        <v>30</v>
      </c>
      <c r="C23" s="56"/>
      <c r="D23" s="102">
        <f>D16+D18-D19-D21-D22</f>
        <v>-224804020</v>
      </c>
      <c r="E23" s="102">
        <f>E16+E18-E19-E21-E22</f>
        <v>-193012830</v>
      </c>
      <c r="F23" s="102">
        <f>F16+F18-F19-F21-F22</f>
        <v>-224804020</v>
      </c>
      <c r="G23" s="102">
        <f>G16+G18-G19-G21-G22</f>
        <v>-193012830</v>
      </c>
      <c r="H23" s="348"/>
      <c r="I23" s="345"/>
    </row>
    <row r="24" spans="1:9" ht="16.5" customHeight="1">
      <c r="A24" s="58" t="s">
        <v>26</v>
      </c>
      <c r="B24" s="56"/>
      <c r="C24" s="56"/>
      <c r="D24" s="100"/>
      <c r="E24" s="100"/>
      <c r="F24" s="100"/>
      <c r="G24" s="100"/>
      <c r="H24" s="324"/>
      <c r="I24" s="345"/>
    </row>
    <row r="25" spans="1:9" ht="16.5" customHeight="1">
      <c r="A25" s="58" t="s">
        <v>267</v>
      </c>
      <c r="B25" s="56">
        <v>31</v>
      </c>
      <c r="C25" s="56"/>
      <c r="D25" s="99">
        <v>174166141</v>
      </c>
      <c r="E25" s="98">
        <v>182162704</v>
      </c>
      <c r="F25" s="99">
        <v>174166141</v>
      </c>
      <c r="G25" s="98">
        <v>182162704</v>
      </c>
      <c r="H25" s="324"/>
      <c r="I25" s="345"/>
    </row>
    <row r="26" spans="1:9" ht="16.5" customHeight="1">
      <c r="A26" s="60" t="s">
        <v>268</v>
      </c>
      <c r="B26" s="101">
        <v>32</v>
      </c>
      <c r="C26" s="101"/>
      <c r="D26" s="99">
        <v>428244</v>
      </c>
      <c r="E26" s="98">
        <v>40887390</v>
      </c>
      <c r="F26" s="99">
        <v>428244</v>
      </c>
      <c r="G26" s="98">
        <v>40887390</v>
      </c>
      <c r="H26" s="324"/>
      <c r="I26" s="345"/>
    </row>
    <row r="27" spans="1:9" ht="16.5" customHeight="1">
      <c r="A27" s="58" t="s">
        <v>269</v>
      </c>
      <c r="B27" s="52">
        <v>40</v>
      </c>
      <c r="C27" s="56"/>
      <c r="D27" s="102">
        <f>D25-D26</f>
        <v>173737897</v>
      </c>
      <c r="E27" s="102">
        <f>E25-E26</f>
        <v>141275314</v>
      </c>
      <c r="F27" s="102">
        <f>F25-F26</f>
        <v>173737897</v>
      </c>
      <c r="G27" s="102">
        <f>G25-G26</f>
        <v>141275314</v>
      </c>
      <c r="H27" s="324"/>
      <c r="I27" s="345"/>
    </row>
    <row r="28" spans="1:9" ht="16.5" customHeight="1">
      <c r="A28" s="58" t="s">
        <v>270</v>
      </c>
      <c r="B28" s="56">
        <v>50</v>
      </c>
      <c r="C28" s="56"/>
      <c r="D28" s="102">
        <f>D23+D27</f>
        <v>-51066123</v>
      </c>
      <c r="E28" s="102">
        <f>E23+E27</f>
        <v>-51737516</v>
      </c>
      <c r="F28" s="102">
        <f>F23+F27</f>
        <v>-51066123</v>
      </c>
      <c r="G28" s="102">
        <f>G23+G27</f>
        <v>-51737516</v>
      </c>
      <c r="H28" s="348"/>
      <c r="I28" s="345"/>
    </row>
    <row r="29" spans="1:9" ht="16.5" customHeight="1">
      <c r="A29" s="60" t="s">
        <v>271</v>
      </c>
      <c r="B29" s="56">
        <v>51</v>
      </c>
      <c r="C29" s="101" t="s">
        <v>38</v>
      </c>
      <c r="D29" s="100"/>
      <c r="E29" s="100"/>
      <c r="F29" s="340"/>
      <c r="G29" s="100"/>
      <c r="H29" s="324"/>
      <c r="I29" s="345"/>
    </row>
    <row r="30" spans="1:9" ht="16.5" customHeight="1">
      <c r="A30" s="60" t="s">
        <v>272</v>
      </c>
      <c r="B30" s="56"/>
      <c r="C30" s="101"/>
      <c r="D30" s="100">
        <v>0</v>
      </c>
      <c r="E30" s="100"/>
      <c r="F30" s="340"/>
      <c r="G30" s="100"/>
      <c r="H30" s="324"/>
      <c r="I30" s="345"/>
    </row>
    <row r="31" spans="1:9" ht="16.5" customHeight="1">
      <c r="A31" s="58" t="s">
        <v>273</v>
      </c>
      <c r="B31" s="52"/>
      <c r="C31" s="56"/>
      <c r="D31" s="100"/>
      <c r="E31" s="100"/>
      <c r="F31" s="339"/>
      <c r="G31" s="100"/>
      <c r="H31" s="324"/>
      <c r="I31" s="345"/>
    </row>
    <row r="32" spans="1:9" ht="16.5" customHeight="1">
      <c r="A32" s="103" t="s">
        <v>39</v>
      </c>
      <c r="B32" s="56">
        <v>60</v>
      </c>
      <c r="C32" s="56"/>
      <c r="D32" s="102">
        <f>D28-D29</f>
        <v>-51066123</v>
      </c>
      <c r="E32" s="102">
        <f>E28-E29</f>
        <v>-51737516</v>
      </c>
      <c r="F32" s="102">
        <f>F28-F29</f>
        <v>-51066123</v>
      </c>
      <c r="G32" s="102">
        <f>G28-G29</f>
        <v>-51737516</v>
      </c>
      <c r="H32" s="348"/>
      <c r="I32" s="345"/>
    </row>
    <row r="33" spans="1:9" ht="16.5" customHeight="1">
      <c r="A33" s="104" t="s">
        <v>274</v>
      </c>
      <c r="B33" s="105">
        <v>70</v>
      </c>
      <c r="C33" s="105"/>
      <c r="D33" s="106"/>
      <c r="E33" s="106"/>
      <c r="F33" s="106"/>
      <c r="G33" s="106"/>
      <c r="H33" s="346"/>
      <c r="I33" s="345"/>
    </row>
    <row r="34" spans="1:7" ht="20.25" customHeight="1">
      <c r="A34" s="107"/>
      <c r="B34" s="108"/>
      <c r="C34" s="108"/>
      <c r="D34" s="109"/>
      <c r="E34" s="109"/>
      <c r="F34" s="30"/>
      <c r="G34" s="30"/>
    </row>
    <row r="35" spans="1:7" ht="16.5" customHeight="1">
      <c r="A35" s="30"/>
      <c r="B35" s="30"/>
      <c r="C35" s="30"/>
      <c r="D35" s="355" t="s">
        <v>613</v>
      </c>
      <c r="E35" s="355"/>
      <c r="F35" s="355"/>
      <c r="G35" s="355"/>
    </row>
    <row r="36" spans="1:7" ht="16.5" customHeight="1">
      <c r="A36" s="123" t="s">
        <v>579</v>
      </c>
      <c r="B36" s="350" t="s">
        <v>611</v>
      </c>
      <c r="C36" s="46"/>
      <c r="D36" s="30"/>
      <c r="E36" s="46"/>
      <c r="F36" s="110" t="s">
        <v>275</v>
      </c>
      <c r="G36" s="30"/>
    </row>
    <row r="37" spans="1:6" ht="16.5" customHeight="1">
      <c r="A37" s="13"/>
      <c r="B37" s="13"/>
      <c r="C37" s="13"/>
      <c r="D37" s="19"/>
      <c r="E37" s="19"/>
      <c r="F37" s="1"/>
    </row>
    <row r="38" spans="1:6" ht="16.5" customHeight="1">
      <c r="A38" s="13"/>
      <c r="B38" s="13"/>
      <c r="C38" s="13"/>
      <c r="D38" s="19"/>
      <c r="E38" s="19"/>
      <c r="F38" s="1"/>
    </row>
    <row r="39" spans="1:5" ht="16.5" customHeight="1">
      <c r="A39" s="4"/>
      <c r="B39" s="5"/>
      <c r="C39" s="8"/>
      <c r="D39" s="6"/>
      <c r="E39" s="6"/>
    </row>
    <row r="40" spans="1:5" ht="16.5" customHeight="1">
      <c r="A40" s="4"/>
      <c r="B40" s="5"/>
      <c r="C40" s="8"/>
      <c r="D40" s="9"/>
      <c r="E40" s="9"/>
    </row>
    <row r="41" spans="1:5" ht="16.5" customHeight="1">
      <c r="A41" s="7"/>
      <c r="B41" s="8"/>
      <c r="C41" s="8"/>
      <c r="D41" s="9"/>
      <c r="E41" s="9"/>
    </row>
    <row r="42" spans="1:5" ht="16.5" customHeight="1">
      <c r="A42" s="123" t="s">
        <v>612</v>
      </c>
      <c r="B42" s="343"/>
      <c r="C42" s="8"/>
      <c r="D42" s="9"/>
      <c r="E42" s="9"/>
    </row>
    <row r="43" spans="1:5" ht="16.5" customHeight="1">
      <c r="A43" s="4"/>
      <c r="B43" s="5"/>
      <c r="C43" s="8"/>
      <c r="D43" s="6"/>
      <c r="E43" s="6"/>
    </row>
    <row r="44" spans="1:5" ht="16.5" customHeight="1">
      <c r="A44" s="26"/>
      <c r="B44" s="8"/>
      <c r="C44" s="8"/>
      <c r="D44" s="9"/>
      <c r="E44" s="9"/>
    </row>
    <row r="45" spans="1:5" ht="16.5" customHeight="1">
      <c r="A45" s="27"/>
      <c r="B45" s="28"/>
      <c r="C45" s="8"/>
      <c r="D45" s="9"/>
      <c r="E45" s="9"/>
    </row>
    <row r="46" spans="1:5" ht="16.5" customHeight="1">
      <c r="A46" s="27"/>
      <c r="B46" s="28"/>
      <c r="C46" s="8"/>
      <c r="D46" s="9"/>
      <c r="E46" s="9"/>
    </row>
    <row r="47" spans="1:5" ht="16.5" customHeight="1">
      <c r="A47" s="27"/>
      <c r="B47" s="28"/>
      <c r="C47" s="8"/>
      <c r="D47" s="9"/>
      <c r="E47" s="9"/>
    </row>
    <row r="48" spans="1:5" ht="16.5" customHeight="1">
      <c r="A48" s="7"/>
      <c r="B48" s="8"/>
      <c r="C48" s="8"/>
      <c r="D48" s="9"/>
      <c r="E48" s="9"/>
    </row>
    <row r="49" spans="1:5" ht="16.5" customHeight="1">
      <c r="A49" s="7"/>
      <c r="B49" s="8"/>
      <c r="C49" s="8"/>
      <c r="D49" s="9"/>
      <c r="E49" s="9"/>
    </row>
    <row r="50" spans="1:5" ht="16.5" customHeight="1">
      <c r="A50" s="7"/>
      <c r="B50" s="8"/>
      <c r="C50" s="8"/>
      <c r="D50" s="9"/>
      <c r="E50" s="9"/>
    </row>
    <row r="51" spans="1:5" ht="16.5" customHeight="1">
      <c r="A51" s="7"/>
      <c r="B51" s="8"/>
      <c r="C51" s="8"/>
      <c r="D51" s="9"/>
      <c r="E51" s="9"/>
    </row>
    <row r="52" spans="1:5" ht="16.5" customHeight="1">
      <c r="A52" s="7"/>
      <c r="B52" s="8"/>
      <c r="C52" s="10"/>
      <c r="D52" s="9"/>
      <c r="E52" s="9"/>
    </row>
    <row r="53" spans="1:5" ht="16.5" customHeight="1">
      <c r="A53" s="7"/>
      <c r="B53" s="8"/>
      <c r="C53" s="8"/>
      <c r="D53" s="9"/>
      <c r="E53" s="9"/>
    </row>
    <row r="54" spans="1:5" ht="16.5" customHeight="1">
      <c r="A54" s="4"/>
      <c r="B54" s="5"/>
      <c r="C54" s="8"/>
      <c r="D54" s="9"/>
      <c r="E54" s="9"/>
    </row>
    <row r="55" spans="1:5" ht="16.5" customHeight="1">
      <c r="A55" s="7"/>
      <c r="B55" s="11"/>
      <c r="C55" s="10"/>
      <c r="D55" s="9"/>
      <c r="E55" s="9"/>
    </row>
    <row r="56" spans="1:5" ht="16.5" customHeight="1">
      <c r="A56" s="7"/>
      <c r="B56" s="11"/>
      <c r="C56" s="8"/>
      <c r="D56" s="9"/>
      <c r="E56" s="9"/>
    </row>
    <row r="57" spans="1:5" ht="16.5" customHeight="1">
      <c r="A57" s="4"/>
      <c r="B57" s="5"/>
      <c r="C57" s="8"/>
      <c r="D57" s="9"/>
      <c r="E57" s="9"/>
    </row>
    <row r="58" spans="1:5" ht="16.5" customHeight="1">
      <c r="A58" s="7"/>
      <c r="B58" s="8"/>
      <c r="C58" s="8"/>
      <c r="D58" s="9"/>
      <c r="E58" s="9"/>
    </row>
    <row r="59" spans="1:5" ht="16.5" customHeight="1">
      <c r="A59" s="7"/>
      <c r="B59" s="8"/>
      <c r="C59" s="8"/>
      <c r="D59" s="9"/>
      <c r="E59" s="9"/>
    </row>
    <row r="60" spans="1:5" ht="16.5" customHeight="1">
      <c r="A60" s="7"/>
      <c r="B60" s="8"/>
      <c r="C60" s="8"/>
      <c r="D60" s="9"/>
      <c r="E60" s="9"/>
    </row>
    <row r="61" spans="1:5" ht="16.5" customHeight="1">
      <c r="A61" s="7"/>
      <c r="B61" s="8"/>
      <c r="C61" s="8"/>
      <c r="D61" s="9"/>
      <c r="E61" s="9"/>
    </row>
    <row r="62" spans="1:5" ht="16.5" customHeight="1">
      <c r="A62" s="4"/>
      <c r="B62" s="5"/>
      <c r="C62" s="8"/>
      <c r="D62" s="9"/>
      <c r="E62" s="9"/>
    </row>
    <row r="63" spans="1:5" ht="16.5" customHeight="1">
      <c r="A63" s="12"/>
      <c r="B63" s="8"/>
      <c r="C63" s="8"/>
      <c r="D63" s="9"/>
      <c r="E63" s="9"/>
    </row>
    <row r="64" spans="1:5" ht="16.5" customHeight="1">
      <c r="A64" s="7"/>
      <c r="B64" s="8"/>
      <c r="C64" s="8"/>
      <c r="D64" s="9"/>
      <c r="E64" s="9"/>
    </row>
    <row r="65" spans="1:5" ht="16.5" customHeight="1">
      <c r="A65" s="13"/>
      <c r="B65" s="8"/>
      <c r="C65" s="10"/>
      <c r="D65" s="9"/>
      <c r="E65" s="9"/>
    </row>
    <row r="66" spans="1:5" ht="16.5" customHeight="1">
      <c r="A66" s="4"/>
      <c r="B66" s="5"/>
      <c r="C66" s="5"/>
      <c r="D66" s="6"/>
      <c r="E66" s="6"/>
    </row>
    <row r="67" spans="1:5" ht="16.5" customHeight="1">
      <c r="A67" s="10"/>
      <c r="B67" s="10"/>
      <c r="C67" s="10"/>
      <c r="D67" s="9"/>
      <c r="E67" s="9"/>
    </row>
    <row r="68" spans="1:5" ht="16.5" customHeight="1">
      <c r="A68" s="5"/>
      <c r="B68" s="10"/>
      <c r="C68" s="10"/>
      <c r="D68" s="9"/>
      <c r="E68" s="9"/>
    </row>
    <row r="69" spans="1:5" ht="16.5" customHeight="1">
      <c r="A69" s="4"/>
      <c r="B69" s="5"/>
      <c r="C69" s="8"/>
      <c r="D69" s="6"/>
      <c r="E69" s="6"/>
    </row>
    <row r="70" spans="1:5" ht="16.5" customHeight="1">
      <c r="A70" s="10"/>
      <c r="B70" s="10"/>
      <c r="C70" s="10"/>
      <c r="D70" s="9"/>
      <c r="E70" s="9"/>
    </row>
    <row r="71" spans="1:5" ht="16.5" customHeight="1">
      <c r="A71" s="4"/>
      <c r="B71" s="5"/>
      <c r="C71" s="8"/>
      <c r="D71" s="6"/>
      <c r="E71" s="6"/>
    </row>
    <row r="72" spans="1:5" ht="16.5" customHeight="1">
      <c r="A72" s="7"/>
      <c r="B72" s="8"/>
      <c r="C72" s="8"/>
      <c r="D72" s="9"/>
      <c r="E72" s="9"/>
    </row>
    <row r="73" spans="1:5" ht="16.5" customHeight="1">
      <c r="A73" s="7"/>
      <c r="B73" s="8"/>
      <c r="C73" s="8"/>
      <c r="D73" s="9"/>
      <c r="E73" s="9"/>
    </row>
    <row r="74" spans="1:5" ht="16.5" customHeight="1">
      <c r="A74" s="7"/>
      <c r="B74" s="8"/>
      <c r="C74" s="8"/>
      <c r="D74" s="9"/>
      <c r="E74" s="9"/>
    </row>
    <row r="75" spans="1:5" ht="16.5" customHeight="1">
      <c r="A75" s="7"/>
      <c r="B75" s="8"/>
      <c r="C75" s="8"/>
      <c r="D75" s="9"/>
      <c r="E75" s="9"/>
    </row>
    <row r="76" spans="1:5" ht="16.5" customHeight="1">
      <c r="A76" s="7"/>
      <c r="B76" s="8"/>
      <c r="C76" s="8"/>
      <c r="D76" s="9"/>
      <c r="E76" s="9"/>
    </row>
    <row r="77" spans="1:5" ht="16.5" customHeight="1">
      <c r="A77" s="7"/>
      <c r="B77" s="8"/>
      <c r="C77" s="8"/>
      <c r="D77" s="9"/>
      <c r="E77" s="9"/>
    </row>
    <row r="78" spans="1:5" ht="16.5" customHeight="1">
      <c r="A78" s="7"/>
      <c r="B78" s="8"/>
      <c r="C78" s="8"/>
      <c r="D78" s="9"/>
      <c r="E78" s="9"/>
    </row>
    <row r="79" spans="1:5" ht="16.5" customHeight="1">
      <c r="A79" s="7"/>
      <c r="B79" s="8"/>
      <c r="C79" s="8"/>
      <c r="D79" s="9"/>
      <c r="E79" s="9"/>
    </row>
    <row r="80" spans="1:5" ht="16.5" customHeight="1">
      <c r="A80" s="7"/>
      <c r="B80" s="8"/>
      <c r="C80" s="8"/>
      <c r="D80" s="9"/>
      <c r="E80" s="9"/>
    </row>
    <row r="81" spans="1:5" ht="16.5" customHeight="1">
      <c r="A81" s="10"/>
      <c r="B81" s="10"/>
      <c r="C81" s="10"/>
      <c r="D81" s="9"/>
      <c r="E81" s="9"/>
    </row>
    <row r="82" spans="1:5" ht="16.5" customHeight="1">
      <c r="A82" s="4"/>
      <c r="B82" s="5"/>
      <c r="C82" s="8"/>
      <c r="D82" s="9"/>
      <c r="E82" s="9"/>
    </row>
    <row r="83" spans="1:5" ht="16.5" customHeight="1">
      <c r="A83" s="7"/>
      <c r="B83" s="8"/>
      <c r="C83" s="8"/>
      <c r="D83" s="9"/>
      <c r="E83" s="9"/>
    </row>
    <row r="84" spans="1:5" ht="16.5" customHeight="1">
      <c r="A84" s="7"/>
      <c r="B84" s="8"/>
      <c r="C84" s="8"/>
      <c r="D84" s="9"/>
      <c r="E84" s="9"/>
    </row>
    <row r="85" spans="1:5" ht="16.5" customHeight="1">
      <c r="A85" s="7"/>
      <c r="B85" s="8"/>
      <c r="C85" s="8"/>
      <c r="D85" s="9"/>
      <c r="E85" s="9"/>
    </row>
    <row r="86" spans="1:5" ht="16.5" customHeight="1">
      <c r="A86" s="7"/>
      <c r="B86" s="8"/>
      <c r="C86" s="8"/>
      <c r="D86" s="9"/>
      <c r="E86" s="9"/>
    </row>
    <row r="87" spans="1:5" ht="16.5" customHeight="1">
      <c r="A87" s="7"/>
      <c r="B87" s="8"/>
      <c r="C87" s="8"/>
      <c r="D87" s="9"/>
      <c r="E87" s="9"/>
    </row>
    <row r="88" spans="1:5" ht="16.5" customHeight="1">
      <c r="A88" s="4"/>
      <c r="B88" s="5"/>
      <c r="C88" s="8"/>
      <c r="D88" s="6"/>
      <c r="E88" s="6"/>
    </row>
    <row r="89" spans="1:5" ht="16.5" customHeight="1">
      <c r="A89" s="4"/>
      <c r="B89" s="5"/>
      <c r="C89" s="8"/>
      <c r="D89" s="6"/>
      <c r="E89" s="6"/>
    </row>
    <row r="90" spans="1:5" ht="16.5" customHeight="1">
      <c r="A90" s="7"/>
      <c r="B90" s="8"/>
      <c r="C90" s="8"/>
      <c r="D90" s="9"/>
      <c r="E90" s="9"/>
    </row>
    <row r="91" spans="1:5" ht="16.5" customHeight="1">
      <c r="A91" s="7"/>
      <c r="B91" s="8"/>
      <c r="C91" s="8"/>
      <c r="D91" s="9"/>
      <c r="E91" s="9"/>
    </row>
    <row r="92" spans="1:5" ht="16.5" customHeight="1">
      <c r="A92" s="7"/>
      <c r="B92" s="8"/>
      <c r="C92" s="8"/>
      <c r="D92" s="9"/>
      <c r="E92" s="9"/>
    </row>
    <row r="93" spans="1:5" ht="16.5" customHeight="1">
      <c r="A93" s="7"/>
      <c r="B93" s="8"/>
      <c r="C93" s="8"/>
      <c r="D93" s="9"/>
      <c r="E93" s="9"/>
    </row>
    <row r="94" spans="1:5" ht="16.5" customHeight="1">
      <c r="A94" s="7"/>
      <c r="B94" s="8"/>
      <c r="C94" s="8"/>
      <c r="D94" s="9"/>
      <c r="E94" s="9"/>
    </row>
    <row r="95" spans="1:5" ht="16.5" customHeight="1">
      <c r="A95" s="7"/>
      <c r="B95" s="8"/>
      <c r="C95" s="8"/>
      <c r="D95" s="9"/>
      <c r="E95" s="9"/>
    </row>
    <row r="96" spans="1:5" ht="16.5" customHeight="1">
      <c r="A96" s="7"/>
      <c r="B96" s="8"/>
      <c r="C96" s="8"/>
      <c r="D96" s="9"/>
      <c r="E96" s="9"/>
    </row>
    <row r="97" spans="1:5" ht="16.5" customHeight="1">
      <c r="A97" s="7"/>
      <c r="B97" s="8"/>
      <c r="C97" s="8"/>
      <c r="D97" s="9"/>
      <c r="E97" s="9"/>
    </row>
    <row r="98" spans="1:5" ht="16.5" customHeight="1">
      <c r="A98" s="7"/>
      <c r="B98" s="8"/>
      <c r="C98" s="8"/>
      <c r="D98" s="9"/>
      <c r="E98" s="9"/>
    </row>
    <row r="99" spans="1:5" ht="16.5" customHeight="1">
      <c r="A99" s="7"/>
      <c r="B99" s="8"/>
      <c r="C99" s="8"/>
      <c r="D99" s="9"/>
      <c r="E99" s="9"/>
    </row>
    <row r="100" spans="1:5" ht="16.5" customHeight="1">
      <c r="A100" s="4"/>
      <c r="B100" s="5"/>
      <c r="C100" s="8"/>
      <c r="D100" s="6"/>
      <c r="E100" s="6"/>
    </row>
    <row r="101" spans="1:5" ht="16.5" customHeight="1">
      <c r="A101" s="7"/>
      <c r="B101" s="8"/>
      <c r="C101" s="8"/>
      <c r="D101" s="9"/>
      <c r="E101" s="9"/>
    </row>
    <row r="102" spans="1:5" ht="16.5" customHeight="1">
      <c r="A102" s="7"/>
      <c r="B102" s="8"/>
      <c r="C102" s="8"/>
      <c r="D102" s="9"/>
      <c r="E102" s="9"/>
    </row>
    <row r="103" spans="1:5" ht="16.5" customHeight="1">
      <c r="A103" s="7"/>
      <c r="B103" s="8"/>
      <c r="C103" s="8"/>
      <c r="D103" s="9"/>
      <c r="E103" s="9"/>
    </row>
    <row r="104" spans="1:5" ht="16.5" customHeight="1">
      <c r="A104" s="10"/>
      <c r="B104" s="10"/>
      <c r="C104" s="10"/>
      <c r="D104" s="9"/>
      <c r="E104" s="9"/>
    </row>
    <row r="105" spans="1:5" ht="16.5" customHeight="1">
      <c r="A105" s="4"/>
      <c r="B105" s="5"/>
      <c r="C105" s="5"/>
      <c r="D105" s="6"/>
      <c r="E105" s="6"/>
    </row>
    <row r="106" spans="1:5" ht="16.5" customHeight="1">
      <c r="A106" s="4"/>
      <c r="B106" s="5"/>
      <c r="C106" s="5"/>
      <c r="D106" s="6"/>
      <c r="E106" s="6"/>
    </row>
    <row r="107" spans="1:5" ht="16.5" customHeight="1">
      <c r="A107" s="4"/>
      <c r="B107" s="5"/>
      <c r="C107" s="5"/>
      <c r="D107" s="6"/>
      <c r="E107" s="6"/>
    </row>
    <row r="108" spans="1:5" ht="16.5" customHeight="1">
      <c r="A108" s="4"/>
      <c r="B108" s="5"/>
      <c r="C108" s="5"/>
      <c r="D108" s="6"/>
      <c r="E108" s="6"/>
    </row>
    <row r="109" spans="1:5" ht="15.75">
      <c r="A109" s="13"/>
      <c r="B109" s="13"/>
      <c r="C109" s="13"/>
      <c r="D109" s="13"/>
      <c r="E109" s="13"/>
    </row>
    <row r="110" spans="1:5" ht="15.75">
      <c r="A110" s="13"/>
      <c r="B110" s="13"/>
      <c r="C110" s="13"/>
      <c r="D110" s="13"/>
      <c r="E110" s="13"/>
    </row>
    <row r="111" spans="1:5" ht="22.5">
      <c r="A111" s="14"/>
      <c r="B111" s="13"/>
      <c r="C111" s="13"/>
      <c r="D111" s="13"/>
      <c r="E111" s="13"/>
    </row>
    <row r="112" spans="1:5" ht="15.75">
      <c r="A112" s="13"/>
      <c r="B112" s="13"/>
      <c r="C112" s="13"/>
      <c r="D112" s="15"/>
      <c r="E112" s="15"/>
    </row>
    <row r="113" spans="1:5" ht="15.75">
      <c r="A113" s="13"/>
      <c r="B113" s="13"/>
      <c r="C113" s="15"/>
      <c r="D113" s="13"/>
      <c r="E113" s="13"/>
    </row>
    <row r="114" spans="1:5" ht="15.75">
      <c r="A114" s="13"/>
      <c r="B114" s="13"/>
      <c r="C114" s="13"/>
      <c r="D114" s="13"/>
      <c r="E114" s="13"/>
    </row>
    <row r="115" spans="1:5" ht="15.75">
      <c r="A115" s="13"/>
      <c r="B115" s="13"/>
      <c r="C115" s="13"/>
      <c r="D115" s="13"/>
      <c r="E115" s="13"/>
    </row>
    <row r="116" spans="1:5" ht="15.75">
      <c r="A116" s="13"/>
      <c r="B116" s="13"/>
      <c r="C116" s="13"/>
      <c r="D116" s="16"/>
      <c r="E116" s="16"/>
    </row>
    <row r="117" spans="1:5" ht="15.75">
      <c r="A117" s="13"/>
      <c r="B117" s="13"/>
      <c r="C117" s="13"/>
      <c r="D117" s="16"/>
      <c r="E117" s="16"/>
    </row>
    <row r="118" spans="1:5" ht="15.75">
      <c r="A118" s="13"/>
      <c r="B118" s="13"/>
      <c r="C118" s="13"/>
      <c r="D118" s="16"/>
      <c r="E118" s="16"/>
    </row>
    <row r="119" spans="1:5" ht="15.75">
      <c r="A119" s="13"/>
      <c r="B119" s="13"/>
      <c r="C119" s="13"/>
      <c r="D119" s="16"/>
      <c r="E119" s="16"/>
    </row>
    <row r="120" spans="1:5" ht="15.75">
      <c r="A120" s="13"/>
      <c r="B120" s="13"/>
      <c r="C120" s="13"/>
      <c r="D120" s="13"/>
      <c r="E120" s="13"/>
    </row>
    <row r="121" spans="1:5" ht="15.75">
      <c r="A121" s="13"/>
      <c r="B121" s="13"/>
      <c r="C121" s="13"/>
      <c r="D121" s="13"/>
      <c r="E121" s="13"/>
    </row>
    <row r="122" spans="1:5" ht="18.75">
      <c r="A122" s="17"/>
      <c r="B122" s="13"/>
      <c r="C122" s="13"/>
      <c r="D122" s="17"/>
      <c r="E122" s="10"/>
    </row>
    <row r="123" spans="1:5" ht="15.75">
      <c r="A123" s="13"/>
      <c r="B123" s="13"/>
      <c r="C123" s="13"/>
      <c r="D123" s="13"/>
      <c r="E123" s="13"/>
    </row>
    <row r="124" spans="1:5" ht="15.75">
      <c r="A124" s="13"/>
      <c r="B124" s="13"/>
      <c r="C124" s="13"/>
      <c r="D124" s="13"/>
      <c r="E124" s="13"/>
    </row>
    <row r="125" spans="1:5" ht="15.75">
      <c r="A125" s="13"/>
      <c r="B125" s="13"/>
      <c r="C125" s="13"/>
      <c r="D125" s="13"/>
      <c r="E125" s="13"/>
    </row>
    <row r="126" spans="1:5" ht="15.75">
      <c r="A126" s="13"/>
      <c r="B126" s="13"/>
      <c r="C126" s="13"/>
      <c r="D126" s="13"/>
      <c r="E126" s="13"/>
    </row>
    <row r="127" spans="1:5" ht="15.75">
      <c r="A127" s="13"/>
      <c r="B127" s="13"/>
      <c r="C127" s="13"/>
      <c r="D127" s="13"/>
      <c r="E127" s="13"/>
    </row>
    <row r="128" spans="1:5" ht="18.75">
      <c r="A128" s="17"/>
      <c r="B128" s="13"/>
      <c r="C128" s="13"/>
      <c r="D128" s="13"/>
      <c r="E128" s="13"/>
    </row>
    <row r="129" spans="1:5" ht="15.75">
      <c r="A129" s="13"/>
      <c r="B129" s="13"/>
      <c r="C129" s="13"/>
      <c r="D129" s="13"/>
      <c r="E129" s="13"/>
    </row>
    <row r="130" spans="1:5" ht="15.75">
      <c r="A130" s="13"/>
      <c r="B130" s="13"/>
      <c r="C130" s="18"/>
      <c r="D130" s="13"/>
      <c r="E130" s="10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  <row r="137" spans="1:5" ht="15.75">
      <c r="A137" s="1"/>
      <c r="B137" s="1"/>
      <c r="C137" s="1"/>
      <c r="D137" s="1"/>
      <c r="E137" s="1"/>
    </row>
    <row r="138" spans="1:5" ht="15.75">
      <c r="A138" s="1"/>
      <c r="B138" s="1"/>
      <c r="C138" s="1"/>
      <c r="D138" s="1"/>
      <c r="E138" s="1"/>
    </row>
    <row r="139" spans="1:5" ht="15.75">
      <c r="A139" s="1"/>
      <c r="B139" s="1"/>
      <c r="C139" s="1"/>
      <c r="D139" s="1"/>
      <c r="E139" s="1"/>
    </row>
    <row r="140" spans="1:5" ht="15.75">
      <c r="A140" s="1"/>
      <c r="B140" s="1"/>
      <c r="C140" s="1"/>
      <c r="D140" s="1"/>
      <c r="E140" s="1"/>
    </row>
    <row r="141" spans="1:5" ht="15.75">
      <c r="A141" s="1"/>
      <c r="B141" s="1"/>
      <c r="C141" s="1"/>
      <c r="D141" s="1"/>
      <c r="E141" s="1"/>
    </row>
    <row r="142" spans="1:5" ht="15.75">
      <c r="A142" s="1"/>
      <c r="B142" s="1"/>
      <c r="C142" s="1"/>
      <c r="D142" s="1"/>
      <c r="E142" s="1"/>
    </row>
    <row r="143" spans="1:5" ht="15.75">
      <c r="A143" s="1"/>
      <c r="B143" s="1"/>
      <c r="C143" s="1"/>
      <c r="D143" s="1"/>
      <c r="E143" s="1"/>
    </row>
    <row r="144" spans="1:5" ht="15.75">
      <c r="A144" s="1"/>
      <c r="B144" s="1"/>
      <c r="C144" s="1"/>
      <c r="D144" s="1"/>
      <c r="E144" s="1"/>
    </row>
    <row r="145" spans="1:5" ht="15.75">
      <c r="A145" s="1"/>
      <c r="B145" s="1"/>
      <c r="C145" s="1"/>
      <c r="D145" s="1"/>
      <c r="E145" s="1"/>
    </row>
    <row r="146" spans="1:5" ht="15.75">
      <c r="A146" s="1"/>
      <c r="B146" s="1"/>
      <c r="C146" s="1"/>
      <c r="D146" s="1"/>
      <c r="E146" s="1"/>
    </row>
    <row r="147" spans="1:5" ht="15.75">
      <c r="A147" s="1"/>
      <c r="B147" s="1"/>
      <c r="C147" s="1"/>
      <c r="D147" s="1"/>
      <c r="E147" s="1"/>
    </row>
    <row r="148" spans="1:5" ht="15.75">
      <c r="A148" s="1"/>
      <c r="B148" s="1"/>
      <c r="C148" s="1"/>
      <c r="D148" s="1"/>
      <c r="E148" s="1"/>
    </row>
    <row r="149" spans="1:5" ht="15.75">
      <c r="A149" s="1"/>
      <c r="B149" s="1"/>
      <c r="C149" s="1"/>
      <c r="D149" s="1"/>
      <c r="E149" s="1"/>
    </row>
    <row r="150" spans="1:5" ht="15.75">
      <c r="A150" s="1"/>
      <c r="B150" s="1"/>
      <c r="C150" s="1"/>
      <c r="D150" s="1"/>
      <c r="E150" s="1"/>
    </row>
    <row r="151" spans="1:5" ht="15.75">
      <c r="A151" s="1"/>
      <c r="B151" s="1"/>
      <c r="C151" s="1"/>
      <c r="D151" s="1"/>
      <c r="E151" s="1"/>
    </row>
    <row r="152" spans="1:5" ht="15.75">
      <c r="A152" s="1"/>
      <c r="B152" s="1"/>
      <c r="C152" s="1"/>
      <c r="D152" s="1"/>
      <c r="E152" s="1"/>
    </row>
  </sheetData>
  <sheetProtection/>
  <mergeCells count="6">
    <mergeCell ref="D35:G35"/>
    <mergeCell ref="F9:G9"/>
    <mergeCell ref="A5:G5"/>
    <mergeCell ref="A6:G6"/>
    <mergeCell ref="F8:G8"/>
    <mergeCell ref="D8:E9"/>
  </mergeCells>
  <printOptions horizontalCentered="1"/>
  <pageMargins left="0.25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1">
      <selection activeCell="C23" sqref="C23"/>
    </sheetView>
  </sheetViews>
  <sheetFormatPr defaultColWidth="9.140625" defaultRowHeight="12.75"/>
  <cols>
    <col min="1" max="1" width="44.8515625" style="0" customWidth="1"/>
    <col min="2" max="2" width="10.00390625" style="0" customWidth="1"/>
    <col min="3" max="3" width="12.57421875" style="0" customWidth="1"/>
    <col min="4" max="4" width="16.140625" style="0" customWidth="1"/>
    <col min="5" max="5" width="17.28125" style="0" bestFit="1" customWidth="1"/>
    <col min="7" max="7" width="15.57421875" style="0" customWidth="1"/>
  </cols>
  <sheetData>
    <row r="1" spans="1:5" ht="12.75">
      <c r="A1" s="111" t="s">
        <v>276</v>
      </c>
      <c r="B1" s="83"/>
      <c r="C1" s="83" t="s">
        <v>324</v>
      </c>
      <c r="D1" s="83"/>
      <c r="E1" s="83"/>
    </row>
    <row r="2" spans="1:6" ht="15.75">
      <c r="A2" s="111" t="s">
        <v>42</v>
      </c>
      <c r="B2" s="83"/>
      <c r="C2" s="83" t="s">
        <v>277</v>
      </c>
      <c r="D2" s="83"/>
      <c r="E2" s="83"/>
      <c r="F2" s="29"/>
    </row>
    <row r="3" spans="1:5" ht="12.75">
      <c r="A3" s="83"/>
      <c r="B3" s="83"/>
      <c r="C3" s="83" t="s">
        <v>147</v>
      </c>
      <c r="D3" s="83"/>
      <c r="E3" s="83"/>
    </row>
    <row r="4" spans="1:5" ht="22.5">
      <c r="A4" s="358" t="s">
        <v>278</v>
      </c>
      <c r="B4" s="358"/>
      <c r="C4" s="358"/>
      <c r="D4" s="358"/>
      <c r="E4" s="358"/>
    </row>
    <row r="5" spans="1:5" ht="23.25" customHeight="1">
      <c r="A5" s="366" t="s">
        <v>279</v>
      </c>
      <c r="B5" s="366"/>
      <c r="C5" s="366"/>
      <c r="D5" s="366"/>
      <c r="E5" s="366"/>
    </row>
    <row r="6" spans="1:5" ht="18.75">
      <c r="A6" s="352" t="s">
        <v>607</v>
      </c>
      <c r="B6" s="352"/>
      <c r="C6" s="352"/>
      <c r="D6" s="352"/>
      <c r="E6" s="352"/>
    </row>
    <row r="7" spans="1:5" ht="15.75">
      <c r="A7" s="83"/>
      <c r="B7" s="83"/>
      <c r="C7" s="83"/>
      <c r="D7" s="83"/>
      <c r="E7" s="112" t="s">
        <v>148</v>
      </c>
    </row>
    <row r="8" spans="1:5" ht="18.75" customHeight="1">
      <c r="A8" s="86" t="s">
        <v>280</v>
      </c>
      <c r="B8" s="327" t="s">
        <v>248</v>
      </c>
      <c r="C8" s="329" t="s">
        <v>281</v>
      </c>
      <c r="D8" s="367" t="s">
        <v>282</v>
      </c>
      <c r="E8" s="368"/>
    </row>
    <row r="9" spans="1:5" ht="15.75">
      <c r="A9" s="113"/>
      <c r="B9" s="328" t="s">
        <v>253</v>
      </c>
      <c r="C9" s="330" t="s">
        <v>40</v>
      </c>
      <c r="D9" s="315" t="s">
        <v>254</v>
      </c>
      <c r="E9" s="316" t="s">
        <v>255</v>
      </c>
    </row>
    <row r="10" spans="1:5" ht="12.75">
      <c r="A10" s="185">
        <v>1</v>
      </c>
      <c r="B10" s="92">
        <v>2</v>
      </c>
      <c r="C10" s="92"/>
      <c r="D10" s="185">
        <v>3</v>
      </c>
      <c r="E10" s="185">
        <v>4</v>
      </c>
    </row>
    <row r="11" spans="1:5" ht="12.75">
      <c r="A11" s="115" t="s">
        <v>283</v>
      </c>
      <c r="B11" s="116"/>
      <c r="C11" s="116"/>
      <c r="D11" s="116"/>
      <c r="E11" s="116"/>
    </row>
    <row r="12" spans="1:5" ht="12.75">
      <c r="A12" s="117" t="s">
        <v>284</v>
      </c>
      <c r="B12" s="331">
        <v>1</v>
      </c>
      <c r="C12" s="118"/>
      <c r="D12" s="208">
        <v>2555610002</v>
      </c>
      <c r="E12" s="209">
        <v>2054771383</v>
      </c>
    </row>
    <row r="13" spans="1:5" ht="12.75">
      <c r="A13" s="117" t="s">
        <v>285</v>
      </c>
      <c r="B13" s="331"/>
      <c r="C13" s="118"/>
      <c r="D13" s="209"/>
      <c r="E13" s="209"/>
    </row>
    <row r="14" spans="1:5" ht="12.75">
      <c r="A14" s="117" t="s">
        <v>286</v>
      </c>
      <c r="B14" s="331">
        <v>2</v>
      </c>
      <c r="C14" s="118"/>
      <c r="D14" s="209">
        <v>-3286012574</v>
      </c>
      <c r="E14" s="209">
        <v>-3568062896</v>
      </c>
    </row>
    <row r="15" spans="1:5" ht="12.75">
      <c r="A15" s="117" t="s">
        <v>287</v>
      </c>
      <c r="B15" s="331"/>
      <c r="C15" s="118"/>
      <c r="D15" s="209"/>
      <c r="E15" s="209"/>
    </row>
    <row r="16" spans="1:5" ht="12.75">
      <c r="A16" s="117" t="s">
        <v>288</v>
      </c>
      <c r="B16" s="130">
        <v>3</v>
      </c>
      <c r="C16" s="117"/>
      <c r="D16" s="210">
        <v>-753171000</v>
      </c>
      <c r="E16" s="210">
        <v>-672877570</v>
      </c>
    </row>
    <row r="17" spans="1:5" ht="12.75">
      <c r="A17" s="117" t="s">
        <v>289</v>
      </c>
      <c r="B17" s="130">
        <v>4</v>
      </c>
      <c r="C17" s="117"/>
      <c r="D17" s="210">
        <v>-9189435</v>
      </c>
      <c r="E17" s="210">
        <v>-49394851</v>
      </c>
    </row>
    <row r="18" spans="1:5" ht="12.75">
      <c r="A18" s="117" t="s">
        <v>290</v>
      </c>
      <c r="B18" s="130">
        <v>5</v>
      </c>
      <c r="C18" s="117"/>
      <c r="D18" s="210">
        <v>-73430474</v>
      </c>
      <c r="E18" s="210"/>
    </row>
    <row r="19" spans="1:5" ht="12.75">
      <c r="A19" s="117" t="s">
        <v>291</v>
      </c>
      <c r="B19" s="130">
        <v>6</v>
      </c>
      <c r="C19" s="117"/>
      <c r="D19" s="211">
        <v>214453088</v>
      </c>
      <c r="E19" s="210">
        <v>353717313</v>
      </c>
    </row>
    <row r="20" spans="1:7" ht="12.75">
      <c r="A20" s="117" t="s">
        <v>292</v>
      </c>
      <c r="B20" s="130">
        <v>7</v>
      </c>
      <c r="C20" s="117"/>
      <c r="D20" s="210">
        <v>-392686909</v>
      </c>
      <c r="E20" s="210">
        <v>-1015930545</v>
      </c>
      <c r="G20" s="349"/>
    </row>
    <row r="21" spans="1:5" ht="12.75">
      <c r="A21" s="119" t="s">
        <v>293</v>
      </c>
      <c r="B21" s="332">
        <v>20</v>
      </c>
      <c r="C21" s="117"/>
      <c r="D21" s="212">
        <f>SUM(D12:D20)</f>
        <v>-1744427302</v>
      </c>
      <c r="E21" s="212">
        <f>SUM(E12:E20)</f>
        <v>-2897777166</v>
      </c>
    </row>
    <row r="22" spans="1:7" ht="12.75">
      <c r="A22" s="119" t="s">
        <v>294</v>
      </c>
      <c r="B22" s="130"/>
      <c r="C22" s="117"/>
      <c r="D22" s="213"/>
      <c r="E22" s="213"/>
      <c r="G22" s="344"/>
    </row>
    <row r="23" spans="1:7" ht="12.75">
      <c r="A23" s="117" t="s">
        <v>295</v>
      </c>
      <c r="B23" s="331">
        <v>21</v>
      </c>
      <c r="C23" s="118"/>
      <c r="D23" s="209"/>
      <c r="E23" s="209"/>
      <c r="G23" s="349"/>
    </row>
    <row r="24" spans="1:7" ht="12.75">
      <c r="A24" s="117" t="s">
        <v>296</v>
      </c>
      <c r="B24" s="331"/>
      <c r="C24" s="118"/>
      <c r="D24" s="209"/>
      <c r="E24" s="209"/>
      <c r="G24" s="344"/>
    </row>
    <row r="25" spans="1:5" ht="12.75">
      <c r="A25" s="117" t="s">
        <v>297</v>
      </c>
      <c r="B25" s="331">
        <v>22</v>
      </c>
      <c r="C25" s="118"/>
      <c r="D25" s="209"/>
      <c r="E25" s="214"/>
    </row>
    <row r="26" spans="1:5" ht="12.75">
      <c r="A26" s="117" t="s">
        <v>298</v>
      </c>
      <c r="B26" s="331"/>
      <c r="C26" s="118"/>
      <c r="D26" s="214"/>
      <c r="E26" s="214"/>
    </row>
    <row r="27" spans="1:5" ht="12.75">
      <c r="A27" s="117" t="s">
        <v>299</v>
      </c>
      <c r="B27" s="331">
        <v>23</v>
      </c>
      <c r="C27" s="118"/>
      <c r="D27" s="214"/>
      <c r="E27" s="214"/>
    </row>
    <row r="28" spans="1:5" ht="12.75">
      <c r="A28" s="117" t="s">
        <v>300</v>
      </c>
      <c r="B28" s="331"/>
      <c r="C28" s="118"/>
      <c r="D28" s="214"/>
      <c r="E28" s="214"/>
    </row>
    <row r="29" spans="1:5" ht="12.75">
      <c r="A29" s="117" t="s">
        <v>301</v>
      </c>
      <c r="B29" s="331">
        <v>24</v>
      </c>
      <c r="C29" s="118"/>
      <c r="D29" s="214"/>
      <c r="E29" s="214"/>
    </row>
    <row r="30" spans="1:5" ht="12.75">
      <c r="A30" s="117" t="s">
        <v>302</v>
      </c>
      <c r="B30" s="331"/>
      <c r="C30" s="118"/>
      <c r="D30" s="214"/>
      <c r="E30" s="214"/>
    </row>
    <row r="31" spans="1:5" ht="12.75">
      <c r="A31" s="117" t="s">
        <v>303</v>
      </c>
      <c r="B31" s="130">
        <v>25</v>
      </c>
      <c r="C31" s="117"/>
      <c r="D31" s="210"/>
      <c r="E31" s="210"/>
    </row>
    <row r="32" spans="1:5" ht="12.75">
      <c r="A32" s="117" t="s">
        <v>304</v>
      </c>
      <c r="B32" s="130">
        <v>26</v>
      </c>
      <c r="C32" s="117"/>
      <c r="D32" s="210"/>
      <c r="E32" s="210"/>
    </row>
    <row r="33" spans="1:5" ht="12.75">
      <c r="A33" s="117" t="s">
        <v>305</v>
      </c>
      <c r="B33" s="331">
        <v>27</v>
      </c>
      <c r="C33" s="117"/>
      <c r="D33" s="209">
        <v>10982275</v>
      </c>
      <c r="E33" s="209">
        <v>27946944</v>
      </c>
    </row>
    <row r="34" spans="1:5" ht="12.75">
      <c r="A34" s="117" t="s">
        <v>306</v>
      </c>
      <c r="B34" s="331"/>
      <c r="C34" s="117"/>
      <c r="D34" s="209"/>
      <c r="E34" s="209"/>
    </row>
    <row r="35" spans="1:5" ht="12.75">
      <c r="A35" s="119" t="s">
        <v>307</v>
      </c>
      <c r="B35" s="332">
        <v>30</v>
      </c>
      <c r="C35" s="117"/>
      <c r="D35" s="212">
        <f>SUM(D23:D34)</f>
        <v>10982275</v>
      </c>
      <c r="E35" s="212">
        <f>SUM(E23:E34)</f>
        <v>27946944</v>
      </c>
    </row>
    <row r="36" spans="1:5" ht="12.75">
      <c r="A36" s="119" t="s">
        <v>308</v>
      </c>
      <c r="B36" s="130"/>
      <c r="C36" s="117"/>
      <c r="D36" s="213"/>
      <c r="E36" s="213"/>
    </row>
    <row r="37" spans="1:5" ht="12.75">
      <c r="A37" s="117" t="s">
        <v>309</v>
      </c>
      <c r="B37" s="331">
        <v>31</v>
      </c>
      <c r="C37" s="117"/>
      <c r="D37" s="209"/>
      <c r="E37" s="209"/>
    </row>
    <row r="38" spans="1:5" ht="12.75">
      <c r="A38" s="117" t="s">
        <v>310</v>
      </c>
      <c r="B38" s="331"/>
      <c r="C38" s="117"/>
      <c r="D38" s="209"/>
      <c r="E38" s="209"/>
    </row>
    <row r="39" spans="1:5" ht="12.75">
      <c r="A39" s="117" t="s">
        <v>311</v>
      </c>
      <c r="B39" s="331">
        <v>32</v>
      </c>
      <c r="C39" s="117"/>
      <c r="D39" s="209" t="s">
        <v>312</v>
      </c>
      <c r="E39" s="214"/>
    </row>
    <row r="40" spans="1:5" ht="12.75">
      <c r="A40" s="117" t="s">
        <v>313</v>
      </c>
      <c r="B40" s="331"/>
      <c r="C40" s="117"/>
      <c r="D40" s="209"/>
      <c r="E40" s="214"/>
    </row>
    <row r="41" spans="1:5" ht="12.75">
      <c r="A41" s="117" t="s">
        <v>314</v>
      </c>
      <c r="B41" s="130">
        <v>33</v>
      </c>
      <c r="C41" s="117"/>
      <c r="D41" s="211">
        <v>1819302943</v>
      </c>
      <c r="E41" s="211">
        <v>2579786804</v>
      </c>
    </row>
    <row r="42" spans="1:5" ht="12.75">
      <c r="A42" s="117" t="s">
        <v>315</v>
      </c>
      <c r="B42" s="130">
        <v>34</v>
      </c>
      <c r="C42" s="117"/>
      <c r="D42" s="210">
        <v>-940593844</v>
      </c>
      <c r="E42" s="210">
        <v>-413340692</v>
      </c>
    </row>
    <row r="43" spans="1:5" ht="12.75">
      <c r="A43" s="117" t="s">
        <v>316</v>
      </c>
      <c r="B43" s="130">
        <v>35</v>
      </c>
      <c r="C43" s="117"/>
      <c r="D43" s="213"/>
      <c r="E43" s="213"/>
    </row>
    <row r="44" spans="1:5" ht="12.75">
      <c r="A44" s="114" t="s">
        <v>317</v>
      </c>
      <c r="B44" s="92">
        <v>36</v>
      </c>
      <c r="C44" s="114"/>
      <c r="D44" s="215"/>
      <c r="E44" s="215"/>
    </row>
    <row r="45" spans="1:5" ht="12.75">
      <c r="A45" s="115" t="s">
        <v>318</v>
      </c>
      <c r="B45" s="333">
        <v>40</v>
      </c>
      <c r="C45" s="115"/>
      <c r="D45" s="121">
        <f>SUM(D37:D44)</f>
        <v>878709099</v>
      </c>
      <c r="E45" s="121">
        <f>SUM(E37:E44)</f>
        <v>2166446112</v>
      </c>
    </row>
    <row r="46" spans="1:5" ht="12.75">
      <c r="A46" s="119" t="s">
        <v>319</v>
      </c>
      <c r="B46" s="332">
        <v>50</v>
      </c>
      <c r="C46" s="119"/>
      <c r="D46" s="120">
        <f>D21+D35+D45</f>
        <v>-854735928</v>
      </c>
      <c r="E46" s="120">
        <f>E21+E35+E45</f>
        <v>-703384110</v>
      </c>
    </row>
    <row r="47" spans="1:5" ht="12.75">
      <c r="A47" s="119" t="s">
        <v>320</v>
      </c>
      <c r="B47" s="332">
        <v>60</v>
      </c>
      <c r="C47" s="119"/>
      <c r="D47" s="216">
        <v>1505030593</v>
      </c>
      <c r="E47" s="216">
        <v>2011895671</v>
      </c>
    </row>
    <row r="48" spans="1:5" ht="12.75">
      <c r="A48" s="117" t="s">
        <v>321</v>
      </c>
      <c r="B48" s="331">
        <v>61</v>
      </c>
      <c r="C48" s="117"/>
      <c r="D48" s="214"/>
      <c r="E48" s="118"/>
    </row>
    <row r="49" spans="1:5" ht="12.75">
      <c r="A49" s="117" t="s">
        <v>322</v>
      </c>
      <c r="B49" s="331"/>
      <c r="C49" s="117"/>
      <c r="D49" s="214"/>
      <c r="E49" s="118"/>
    </row>
    <row r="50" spans="1:5" ht="12.75">
      <c r="A50" s="122" t="s">
        <v>323</v>
      </c>
      <c r="B50" s="334">
        <v>70</v>
      </c>
      <c r="C50" s="122" t="s">
        <v>32</v>
      </c>
      <c r="D50" s="217">
        <f>D47+D46+D48</f>
        <v>650294665</v>
      </c>
      <c r="E50" s="217">
        <f>E47+E46+E48</f>
        <v>1308511561</v>
      </c>
    </row>
    <row r="51" spans="1:5" ht="15.75">
      <c r="A51" s="83"/>
      <c r="B51" s="83"/>
      <c r="C51" s="112" t="s">
        <v>614</v>
      </c>
      <c r="D51" s="83"/>
      <c r="E51" s="83"/>
    </row>
    <row r="52" spans="1:5" ht="15.75">
      <c r="A52" s="123" t="s">
        <v>590</v>
      </c>
      <c r="B52" s="111"/>
      <c r="C52" s="123" t="s">
        <v>325</v>
      </c>
      <c r="D52" s="123"/>
      <c r="E52" s="111"/>
    </row>
    <row r="53" spans="1:5" ht="12.75">
      <c r="A53" s="30"/>
      <c r="B53" s="30"/>
      <c r="C53" s="30"/>
      <c r="D53" s="30"/>
      <c r="E53" s="30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6.5">
      <c r="A56" s="26" t="s">
        <v>597</v>
      </c>
      <c r="B56" s="1"/>
      <c r="C56" s="1"/>
      <c r="D56" s="1"/>
      <c r="E56" s="1"/>
    </row>
    <row r="57" spans="1:5" ht="18.75">
      <c r="A57" s="2"/>
      <c r="B57" s="1"/>
      <c r="C57" s="1"/>
      <c r="D57" s="1"/>
      <c r="E57" s="1"/>
    </row>
  </sheetData>
  <sheetProtection/>
  <mergeCells count="4">
    <mergeCell ref="A4:E4"/>
    <mergeCell ref="A6:E6"/>
    <mergeCell ref="A5:E5"/>
    <mergeCell ref="D8:E8"/>
  </mergeCells>
  <printOptions horizontalCentered="1"/>
  <pageMargins left="0" right="0" top="0.287401575" bottom="0" header="0.511811023622047" footer="0.51181102362204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I86" sqref="I86"/>
    </sheetView>
  </sheetViews>
  <sheetFormatPr defaultColWidth="9.140625" defaultRowHeight="12.75"/>
  <cols>
    <col min="1" max="5" width="10.28125" style="1" customWidth="1"/>
    <col min="6" max="6" width="6.57421875" style="1" customWidth="1"/>
    <col min="7" max="7" width="5.00390625" style="1" customWidth="1"/>
    <col min="8" max="8" width="14.8515625" style="1" customWidth="1"/>
    <col min="9" max="9" width="16.140625" style="1" customWidth="1"/>
    <col min="10" max="10" width="10.00390625" style="0" bestFit="1" customWidth="1"/>
  </cols>
  <sheetData>
    <row r="1" spans="1:9" ht="12.75">
      <c r="A1" s="46" t="s">
        <v>41</v>
      </c>
      <c r="B1" s="30"/>
      <c r="C1" s="30"/>
      <c r="D1" s="30"/>
      <c r="E1" s="30"/>
      <c r="F1" s="32" t="s">
        <v>43</v>
      </c>
      <c r="G1" s="30"/>
      <c r="H1" s="30"/>
      <c r="I1" s="30"/>
    </row>
    <row r="2" spans="1:9" ht="15.75">
      <c r="A2" s="31" t="s">
        <v>42</v>
      </c>
      <c r="B2" s="30"/>
      <c r="C2" s="30"/>
      <c r="D2" s="30"/>
      <c r="E2" s="30"/>
      <c r="F2" s="33" t="s">
        <v>44</v>
      </c>
      <c r="G2" s="30"/>
      <c r="H2" s="30"/>
      <c r="I2" s="30"/>
    </row>
    <row r="3" spans="1:9" ht="12.75">
      <c r="A3" s="30"/>
      <c r="B3" s="30"/>
      <c r="C3" s="30"/>
      <c r="D3" s="30"/>
      <c r="E3" s="30"/>
      <c r="F3" s="369" t="s">
        <v>45</v>
      </c>
      <c r="G3" s="369"/>
      <c r="H3" s="369"/>
      <c r="I3" s="369"/>
    </row>
    <row r="4" spans="1:9" ht="12.75">
      <c r="A4" s="30"/>
      <c r="B4" s="30"/>
      <c r="C4" s="30"/>
      <c r="D4" s="30"/>
      <c r="E4" s="30"/>
      <c r="F4" s="33"/>
      <c r="G4" s="30"/>
      <c r="H4" s="30"/>
      <c r="I4" s="30"/>
    </row>
    <row r="5" spans="1:9" ht="20.25">
      <c r="A5" s="30"/>
      <c r="B5" s="30"/>
      <c r="C5" s="34" t="s">
        <v>46</v>
      </c>
      <c r="D5" s="30"/>
      <c r="E5" s="30"/>
      <c r="F5" s="30"/>
      <c r="G5" s="30"/>
      <c r="H5" s="30"/>
      <c r="I5" s="30"/>
    </row>
    <row r="6" spans="1:9" ht="18.75">
      <c r="A6" s="30"/>
      <c r="B6" s="30"/>
      <c r="C6" s="30"/>
      <c r="D6" s="35" t="s">
        <v>615</v>
      </c>
      <c r="E6" s="36"/>
      <c r="F6" s="30"/>
      <c r="G6" s="30"/>
      <c r="H6" s="30"/>
      <c r="I6" s="30"/>
    </row>
    <row r="7" spans="1:9" ht="24" customHeight="1">
      <c r="A7" s="31" t="s">
        <v>47</v>
      </c>
      <c r="B7" s="30"/>
      <c r="C7" s="30"/>
      <c r="D7" s="30"/>
      <c r="E7" s="30"/>
      <c r="F7" s="30"/>
      <c r="G7" s="30"/>
      <c r="H7" s="30"/>
      <c r="I7" s="30"/>
    </row>
    <row r="8" spans="1:9" ht="15.75">
      <c r="A8" s="37" t="s">
        <v>48</v>
      </c>
      <c r="B8" s="30"/>
      <c r="C8" s="30"/>
      <c r="D8" s="30"/>
      <c r="E8" s="30"/>
      <c r="F8" s="30"/>
      <c r="G8" s="30"/>
      <c r="H8" s="30"/>
      <c r="I8" s="30"/>
    </row>
    <row r="9" spans="1:9" ht="15.75">
      <c r="A9" s="37" t="s">
        <v>49</v>
      </c>
      <c r="B9" s="30"/>
      <c r="C9" s="30"/>
      <c r="D9" s="30"/>
      <c r="E9" s="30"/>
      <c r="F9" s="30"/>
      <c r="G9" s="30"/>
      <c r="H9" s="30"/>
      <c r="I9" s="30"/>
    </row>
    <row r="10" spans="1:9" ht="15.75">
      <c r="A10" s="37" t="s">
        <v>50</v>
      </c>
      <c r="B10" s="30"/>
      <c r="C10" s="30"/>
      <c r="D10" s="30"/>
      <c r="E10" s="30"/>
      <c r="F10" s="30"/>
      <c r="G10" s="30"/>
      <c r="H10" s="30"/>
      <c r="I10" s="30"/>
    </row>
    <row r="11" spans="1:9" ht="15.75">
      <c r="A11" s="37" t="s">
        <v>51</v>
      </c>
      <c r="B11" s="30"/>
      <c r="C11" s="30"/>
      <c r="D11" s="30"/>
      <c r="E11" s="30"/>
      <c r="F11" s="30"/>
      <c r="G11" s="30"/>
      <c r="H11" s="30"/>
      <c r="I11" s="30"/>
    </row>
    <row r="12" spans="1:9" ht="15.75">
      <c r="A12" s="37" t="s">
        <v>593</v>
      </c>
      <c r="B12" s="30"/>
      <c r="C12" s="30"/>
      <c r="D12" s="30"/>
      <c r="E12" s="30"/>
      <c r="F12" s="30"/>
      <c r="G12" s="30"/>
      <c r="H12" s="30"/>
      <c r="I12" s="30"/>
    </row>
    <row r="13" spans="1:9" ht="15.75">
      <c r="A13" s="37" t="s">
        <v>594</v>
      </c>
      <c r="B13" s="30"/>
      <c r="C13" s="30"/>
      <c r="D13" s="30"/>
      <c r="E13" s="30"/>
      <c r="F13" s="30"/>
      <c r="G13" s="30"/>
      <c r="H13" s="30"/>
      <c r="I13" s="30"/>
    </row>
    <row r="14" spans="1:9" ht="15.75">
      <c r="A14" s="31" t="s">
        <v>52</v>
      </c>
      <c r="B14" s="30"/>
      <c r="C14" s="30"/>
      <c r="D14" s="30"/>
      <c r="E14" s="30"/>
      <c r="F14" s="30"/>
      <c r="G14" s="30"/>
      <c r="H14" s="30"/>
      <c r="I14" s="30"/>
    </row>
    <row r="15" spans="1:9" ht="15.75">
      <c r="A15" s="37" t="s">
        <v>53</v>
      </c>
      <c r="B15" s="30"/>
      <c r="C15" s="30"/>
      <c r="D15" s="30"/>
      <c r="E15" s="30"/>
      <c r="F15" s="30"/>
      <c r="G15" s="30"/>
      <c r="H15" s="30"/>
      <c r="I15" s="30"/>
    </row>
    <row r="16" spans="1:9" ht="15.75">
      <c r="A16" s="38" t="s">
        <v>54</v>
      </c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0" t="s">
        <v>55</v>
      </c>
      <c r="B17" s="30"/>
      <c r="C17" s="30"/>
      <c r="D17" s="30"/>
      <c r="E17" s="30"/>
      <c r="F17" s="30"/>
      <c r="G17" s="30"/>
      <c r="H17" s="30"/>
      <c r="I17" s="30"/>
    </row>
    <row r="18" spans="1:9" ht="15.75">
      <c r="A18" s="38" t="s">
        <v>56</v>
      </c>
      <c r="B18" s="38"/>
      <c r="C18" s="30"/>
      <c r="D18" s="30"/>
      <c r="E18" s="30"/>
      <c r="F18" s="30"/>
      <c r="G18" s="30"/>
      <c r="H18" s="30"/>
      <c r="I18" s="30"/>
    </row>
    <row r="19" spans="1:9" ht="15.75">
      <c r="A19" s="38" t="s">
        <v>57</v>
      </c>
      <c r="B19" s="38"/>
      <c r="C19" s="30"/>
      <c r="D19" s="30"/>
      <c r="E19" s="30"/>
      <c r="F19" s="30"/>
      <c r="G19" s="30"/>
      <c r="H19" s="30"/>
      <c r="I19" s="30"/>
    </row>
    <row r="20" spans="1:9" ht="15.75">
      <c r="A20" s="38" t="s">
        <v>58</v>
      </c>
      <c r="B20" s="38"/>
      <c r="C20" s="30"/>
      <c r="D20" s="30"/>
      <c r="E20" s="30"/>
      <c r="F20" s="30"/>
      <c r="G20" s="30"/>
      <c r="H20" s="30"/>
      <c r="I20" s="30"/>
    </row>
    <row r="21" spans="1:9" ht="15.75">
      <c r="A21" s="38" t="s">
        <v>59</v>
      </c>
      <c r="B21" s="38"/>
      <c r="C21" s="30"/>
      <c r="D21" s="30"/>
      <c r="E21" s="30"/>
      <c r="F21" s="30"/>
      <c r="G21" s="30"/>
      <c r="H21" s="30"/>
      <c r="I21" s="30"/>
    </row>
    <row r="22" spans="1:9" ht="15.75">
      <c r="A22" s="31" t="s">
        <v>60</v>
      </c>
      <c r="B22" s="30"/>
      <c r="C22" s="30"/>
      <c r="D22" s="30"/>
      <c r="E22" s="30"/>
      <c r="F22" s="30"/>
      <c r="G22" s="30"/>
      <c r="H22" s="30"/>
      <c r="I22" s="30"/>
    </row>
    <row r="23" spans="1:9" ht="15.75">
      <c r="A23" s="37" t="s">
        <v>61</v>
      </c>
      <c r="B23" s="30"/>
      <c r="C23" s="30"/>
      <c r="D23" s="30"/>
      <c r="E23" s="30"/>
      <c r="F23" s="30"/>
      <c r="G23" s="30"/>
      <c r="H23" s="30"/>
      <c r="I23" s="30"/>
    </row>
    <row r="24" spans="1:9" ht="15.75">
      <c r="A24" s="37" t="s">
        <v>62</v>
      </c>
      <c r="B24" s="38"/>
      <c r="C24" s="38"/>
      <c r="D24" s="38"/>
      <c r="E24" s="38"/>
      <c r="F24" s="38"/>
      <c r="G24" s="30"/>
      <c r="H24" s="30"/>
      <c r="I24" s="30"/>
    </row>
    <row r="25" spans="1:9" ht="15.75">
      <c r="A25" s="38" t="s">
        <v>63</v>
      </c>
      <c r="B25" s="38"/>
      <c r="C25" s="38"/>
      <c r="D25" s="38"/>
      <c r="E25" s="38"/>
      <c r="F25" s="38"/>
      <c r="G25" s="30"/>
      <c r="H25" s="30"/>
      <c r="I25" s="30"/>
    </row>
    <row r="26" spans="1:9" ht="15.75">
      <c r="A26" s="38" t="s">
        <v>64</v>
      </c>
      <c r="B26" s="30"/>
      <c r="C26" s="30"/>
      <c r="D26" s="30"/>
      <c r="E26" s="30"/>
      <c r="F26" s="30"/>
      <c r="G26" s="30"/>
      <c r="H26" s="30"/>
      <c r="I26" s="30"/>
    </row>
    <row r="27" spans="1:9" ht="15.75">
      <c r="A27" s="38" t="s">
        <v>65</v>
      </c>
      <c r="B27" s="30"/>
      <c r="C27" s="30"/>
      <c r="D27" s="30"/>
      <c r="E27" s="30"/>
      <c r="F27" s="30"/>
      <c r="G27" s="30"/>
      <c r="H27" s="30"/>
      <c r="I27" s="30"/>
    </row>
    <row r="28" spans="1:9" ht="15.75">
      <c r="A28" s="37" t="s">
        <v>66</v>
      </c>
      <c r="B28" s="30"/>
      <c r="C28" s="30"/>
      <c r="D28" s="30"/>
      <c r="E28" s="30"/>
      <c r="F28" s="30"/>
      <c r="G28" s="30"/>
      <c r="H28" s="30"/>
      <c r="I28" s="30"/>
    </row>
    <row r="29" spans="1:9" ht="15.75">
      <c r="A29" s="37" t="s">
        <v>67</v>
      </c>
      <c r="B29" s="30"/>
      <c r="C29" s="30"/>
      <c r="D29" s="30"/>
      <c r="E29" s="30"/>
      <c r="F29" s="30"/>
      <c r="G29" s="30"/>
      <c r="H29" s="30"/>
      <c r="I29" s="30"/>
    </row>
    <row r="30" spans="1:9" ht="15.75">
      <c r="A30" s="38" t="s">
        <v>68</v>
      </c>
      <c r="B30" s="30"/>
      <c r="C30" s="30"/>
      <c r="D30" s="30"/>
      <c r="E30" s="30"/>
      <c r="F30" s="30"/>
      <c r="G30" s="30"/>
      <c r="H30" s="30"/>
      <c r="I30" s="30"/>
    </row>
    <row r="31" spans="1:9" ht="15.75">
      <c r="A31" s="38" t="s">
        <v>69</v>
      </c>
      <c r="B31" s="30"/>
      <c r="C31" s="30"/>
      <c r="D31" s="30"/>
      <c r="E31" s="30"/>
      <c r="F31" s="30"/>
      <c r="G31" s="30"/>
      <c r="H31" s="30"/>
      <c r="I31" s="30"/>
    </row>
    <row r="32" spans="1:9" ht="15.75">
      <c r="A32" s="38" t="s">
        <v>70</v>
      </c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38" t="s">
        <v>71</v>
      </c>
      <c r="B33" s="30"/>
      <c r="C33" s="30"/>
      <c r="D33" s="30"/>
      <c r="E33" s="30"/>
      <c r="F33" s="30"/>
      <c r="G33" s="30"/>
      <c r="H33" s="30"/>
      <c r="I33" s="30"/>
    </row>
    <row r="34" spans="1:9" ht="15.75">
      <c r="A34" s="37" t="s">
        <v>72</v>
      </c>
      <c r="B34" s="30"/>
      <c r="C34" s="30"/>
      <c r="D34" s="30"/>
      <c r="E34" s="30"/>
      <c r="F34" s="30"/>
      <c r="G34" s="30"/>
      <c r="H34" s="30"/>
      <c r="I34" s="30"/>
    </row>
    <row r="35" spans="1:9" ht="15.75">
      <c r="A35" s="38" t="s">
        <v>73</v>
      </c>
      <c r="B35" s="30"/>
      <c r="C35" s="30"/>
      <c r="D35" s="30"/>
      <c r="E35" s="30"/>
      <c r="F35" s="30"/>
      <c r="G35" s="30"/>
      <c r="H35" s="30"/>
      <c r="I35" s="30"/>
    </row>
    <row r="36" spans="1:9" ht="15.75">
      <c r="A36" s="38" t="s">
        <v>74</v>
      </c>
      <c r="B36" s="30"/>
      <c r="C36" s="30"/>
      <c r="D36" s="30"/>
      <c r="E36" s="30"/>
      <c r="F36" s="30"/>
      <c r="G36" s="30"/>
      <c r="H36" s="30"/>
      <c r="I36" s="30"/>
    </row>
    <row r="37" spans="1:9" ht="15.75">
      <c r="A37" s="38" t="s">
        <v>75</v>
      </c>
      <c r="B37" s="30"/>
      <c r="C37" s="30"/>
      <c r="D37" s="30"/>
      <c r="E37" s="30"/>
      <c r="F37" s="30"/>
      <c r="G37" s="30"/>
      <c r="H37" s="30"/>
      <c r="I37" s="30"/>
    </row>
    <row r="38" spans="1:9" ht="15.75">
      <c r="A38" s="38" t="s">
        <v>76</v>
      </c>
      <c r="B38" s="30"/>
      <c r="C38" s="30"/>
      <c r="D38" s="30"/>
      <c r="E38" s="30"/>
      <c r="F38" s="30"/>
      <c r="G38" s="30"/>
      <c r="H38" s="30"/>
      <c r="I38" s="30"/>
    </row>
    <row r="39" spans="1:9" ht="15.75">
      <c r="A39" s="31" t="s">
        <v>77</v>
      </c>
      <c r="B39" s="30"/>
      <c r="C39" s="30"/>
      <c r="D39" s="30"/>
      <c r="E39" s="30"/>
      <c r="F39" s="30"/>
      <c r="G39" s="30"/>
      <c r="H39" s="30"/>
      <c r="I39" s="30"/>
    </row>
    <row r="40" spans="1:9" ht="15.75">
      <c r="A40" s="37" t="s">
        <v>78</v>
      </c>
      <c r="B40" s="30"/>
      <c r="C40" s="30"/>
      <c r="D40" s="30"/>
      <c r="E40" s="30"/>
      <c r="F40" s="30"/>
      <c r="G40" s="30"/>
      <c r="H40" s="30"/>
      <c r="I40" s="30"/>
    </row>
    <row r="41" spans="1:9" ht="15.75">
      <c r="A41" s="31" t="s">
        <v>79</v>
      </c>
      <c r="B41" s="30"/>
      <c r="C41" s="30"/>
      <c r="D41" s="30"/>
      <c r="E41" s="30"/>
      <c r="F41" s="30"/>
      <c r="G41" s="30"/>
      <c r="H41" s="30"/>
      <c r="I41" s="30"/>
    </row>
    <row r="42" spans="1:9" ht="15.75">
      <c r="A42" s="31" t="s">
        <v>80</v>
      </c>
      <c r="B42" s="30"/>
      <c r="C42" s="30"/>
      <c r="D42" s="30"/>
      <c r="E42" s="30"/>
      <c r="F42" s="30"/>
      <c r="G42" s="30"/>
      <c r="H42" s="30"/>
      <c r="I42" s="30"/>
    </row>
    <row r="43" spans="1:9" ht="15.75">
      <c r="A43" s="37" t="s">
        <v>81</v>
      </c>
      <c r="B43" s="30"/>
      <c r="C43" s="30"/>
      <c r="D43" s="30"/>
      <c r="E43" s="30"/>
      <c r="F43" s="30"/>
      <c r="G43" s="30"/>
      <c r="H43" s="30"/>
      <c r="I43" s="30"/>
    </row>
    <row r="44" spans="1:9" ht="15.75">
      <c r="A44" s="31" t="s">
        <v>82</v>
      </c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31" t="s">
        <v>562</v>
      </c>
      <c r="B45" s="30"/>
      <c r="C45" s="30"/>
      <c r="D45" s="30"/>
      <c r="E45" s="30"/>
      <c r="F45" s="30"/>
      <c r="G45" s="30"/>
      <c r="H45" s="30"/>
      <c r="I45" s="30"/>
    </row>
    <row r="46" ht="16.5">
      <c r="A46" s="37" t="s">
        <v>83</v>
      </c>
    </row>
    <row r="47" ht="16.5">
      <c r="A47" s="37" t="s">
        <v>84</v>
      </c>
    </row>
    <row r="48" ht="16.5">
      <c r="A48" s="37" t="s">
        <v>85</v>
      </c>
    </row>
    <row r="49" ht="16.5">
      <c r="A49" s="37" t="s">
        <v>86</v>
      </c>
    </row>
    <row r="50" ht="16.5">
      <c r="A50" s="37" t="s">
        <v>87</v>
      </c>
    </row>
    <row r="51" ht="16.5">
      <c r="A51" s="37" t="s">
        <v>88</v>
      </c>
    </row>
    <row r="52" ht="16.5">
      <c r="A52" s="37" t="s">
        <v>89</v>
      </c>
    </row>
    <row r="53" ht="16.5">
      <c r="A53" s="37" t="s">
        <v>90</v>
      </c>
    </row>
    <row r="54" ht="16.5">
      <c r="A54" s="38" t="s">
        <v>91</v>
      </c>
    </row>
    <row r="55" ht="16.5">
      <c r="A55" s="38" t="s">
        <v>92</v>
      </c>
    </row>
    <row r="56" ht="16.5">
      <c r="A56" s="38" t="s">
        <v>93</v>
      </c>
    </row>
    <row r="57" ht="16.5">
      <c r="A57" s="38" t="s">
        <v>94</v>
      </c>
    </row>
    <row r="58" ht="16.5">
      <c r="A58" s="38" t="s">
        <v>95</v>
      </c>
    </row>
    <row r="59" ht="16.5">
      <c r="A59" s="38" t="s">
        <v>96</v>
      </c>
    </row>
    <row r="60" ht="16.5">
      <c r="A60" s="38" t="s">
        <v>587</v>
      </c>
    </row>
    <row r="61" ht="16.5">
      <c r="A61" s="37" t="s">
        <v>97</v>
      </c>
    </row>
    <row r="62" ht="16.5">
      <c r="A62" s="38" t="s">
        <v>98</v>
      </c>
    </row>
    <row r="63" ht="16.5">
      <c r="A63" s="38" t="s">
        <v>588</v>
      </c>
    </row>
    <row r="64" spans="1:9" ht="15.75">
      <c r="A64" s="31" t="s">
        <v>144</v>
      </c>
      <c r="B64" s="30"/>
      <c r="C64" s="30"/>
      <c r="D64" s="30"/>
      <c r="E64" s="30"/>
      <c r="F64" s="30"/>
      <c r="G64" s="30"/>
      <c r="H64" s="30"/>
      <c r="I64" s="30"/>
    </row>
    <row r="65" spans="1:9" ht="15.75">
      <c r="A65" s="31"/>
      <c r="B65" s="30"/>
      <c r="C65" s="30"/>
      <c r="D65" s="30"/>
      <c r="E65" s="30"/>
      <c r="F65" s="30"/>
      <c r="G65" s="30"/>
      <c r="H65" s="30" t="s">
        <v>99</v>
      </c>
      <c r="I65" s="30"/>
    </row>
    <row r="66" spans="1:9" ht="15.75">
      <c r="A66" s="38" t="s">
        <v>100</v>
      </c>
      <c r="B66" s="38"/>
      <c r="C66" s="38"/>
      <c r="D66" s="38"/>
      <c r="E66" s="38"/>
      <c r="F66" s="30"/>
      <c r="G66" s="30"/>
      <c r="H66" s="39" t="s">
        <v>101</v>
      </c>
      <c r="I66" s="40" t="s">
        <v>560</v>
      </c>
    </row>
    <row r="67" spans="1:9" ht="15.75">
      <c r="A67" s="38"/>
      <c r="B67" s="38" t="s">
        <v>102</v>
      </c>
      <c r="C67" s="38"/>
      <c r="D67" s="38"/>
      <c r="E67" s="38"/>
      <c r="F67" s="30"/>
      <c r="G67" s="30"/>
      <c r="H67" s="41">
        <v>125849721</v>
      </c>
      <c r="I67" s="41">
        <v>164931622</v>
      </c>
    </row>
    <row r="68" spans="1:9" ht="15.75">
      <c r="A68" s="38"/>
      <c r="B68" s="38" t="s">
        <v>103</v>
      </c>
      <c r="C68" s="38"/>
      <c r="D68" s="38"/>
      <c r="E68" s="38"/>
      <c r="F68" s="30"/>
      <c r="G68" s="30"/>
      <c r="H68" s="41">
        <v>524444944</v>
      </c>
      <c r="I68" s="41">
        <v>1340098971</v>
      </c>
    </row>
    <row r="69" spans="1:9" ht="15.75">
      <c r="A69" s="38"/>
      <c r="B69" s="38" t="s">
        <v>104</v>
      </c>
      <c r="C69" s="38"/>
      <c r="D69" s="38"/>
      <c r="E69" s="38"/>
      <c r="F69" s="30"/>
      <c r="G69" s="30"/>
      <c r="H69" s="41"/>
      <c r="I69" s="41"/>
    </row>
    <row r="70" spans="1:9" ht="15.75">
      <c r="A70" s="30"/>
      <c r="B70" s="30"/>
      <c r="C70" s="30"/>
      <c r="D70" s="31" t="s">
        <v>105</v>
      </c>
      <c r="E70" s="30"/>
      <c r="F70" s="30"/>
      <c r="G70" s="30"/>
      <c r="H70" s="42">
        <f>H67+H68+H69</f>
        <v>650294665</v>
      </c>
      <c r="I70" s="42">
        <f>I67+I68+I69</f>
        <v>1505030593</v>
      </c>
    </row>
    <row r="71" spans="1:9" ht="15.75">
      <c r="A71" s="38" t="s">
        <v>106</v>
      </c>
      <c r="B71" s="30"/>
      <c r="C71" s="30"/>
      <c r="D71" s="31"/>
      <c r="E71" s="30"/>
      <c r="F71" s="30"/>
      <c r="G71" s="30"/>
      <c r="H71" s="39" t="s">
        <v>101</v>
      </c>
      <c r="I71" s="40" t="s">
        <v>560</v>
      </c>
    </row>
    <row r="72" spans="1:9" ht="15.75">
      <c r="A72" s="30"/>
      <c r="B72" s="38" t="s">
        <v>107</v>
      </c>
      <c r="C72" s="30"/>
      <c r="D72" s="31"/>
      <c r="E72" s="30"/>
      <c r="F72" s="30"/>
      <c r="G72" s="30"/>
      <c r="H72" s="42"/>
      <c r="I72" s="42"/>
    </row>
    <row r="73" spans="1:9" ht="15.75">
      <c r="A73" s="30"/>
      <c r="B73" s="38" t="s">
        <v>108</v>
      </c>
      <c r="C73" s="30"/>
      <c r="D73" s="31"/>
      <c r="E73" s="30"/>
      <c r="F73" s="30"/>
      <c r="G73" s="30"/>
      <c r="H73" s="42"/>
      <c r="I73" s="42"/>
    </row>
    <row r="74" spans="1:9" ht="15.75">
      <c r="A74" s="30"/>
      <c r="B74" s="38" t="s">
        <v>109</v>
      </c>
      <c r="C74" s="30"/>
      <c r="D74" s="31"/>
      <c r="E74" s="30"/>
      <c r="F74" s="30"/>
      <c r="G74" s="30"/>
      <c r="H74" s="42"/>
      <c r="I74" s="42"/>
    </row>
    <row r="75" spans="1:9" ht="15.75">
      <c r="A75" s="30"/>
      <c r="B75" s="30"/>
      <c r="C75" s="30"/>
      <c r="D75" s="31" t="s">
        <v>105</v>
      </c>
      <c r="E75" s="30"/>
      <c r="F75" s="30"/>
      <c r="G75" s="30"/>
      <c r="H75" s="42" t="s">
        <v>110</v>
      </c>
      <c r="I75" s="42" t="s">
        <v>111</v>
      </c>
    </row>
    <row r="76" spans="1:9" ht="15.75">
      <c r="A76" s="38" t="s">
        <v>112</v>
      </c>
      <c r="B76" s="30"/>
      <c r="C76" s="30"/>
      <c r="D76" s="30"/>
      <c r="E76" s="30"/>
      <c r="F76" s="30"/>
      <c r="G76" s="30"/>
      <c r="H76" s="39" t="s">
        <v>101</v>
      </c>
      <c r="I76" s="40" t="s">
        <v>560</v>
      </c>
    </row>
    <row r="77" spans="1:9" ht="15.75">
      <c r="A77" s="30"/>
      <c r="B77" s="38" t="s">
        <v>113</v>
      </c>
      <c r="C77" s="30"/>
      <c r="D77" s="30"/>
      <c r="E77" s="30"/>
      <c r="F77" s="30"/>
      <c r="G77" s="30"/>
      <c r="H77" s="41"/>
      <c r="I77" s="41"/>
    </row>
    <row r="78" spans="1:9" ht="15.75">
      <c r="A78" s="30"/>
      <c r="B78" s="38" t="s">
        <v>114</v>
      </c>
      <c r="C78" s="30"/>
      <c r="D78" s="30"/>
      <c r="E78" s="30"/>
      <c r="F78" s="30"/>
      <c r="G78" s="30"/>
      <c r="H78" s="41" t="s">
        <v>110</v>
      </c>
      <c r="I78" s="41"/>
    </row>
    <row r="79" spans="1:9" ht="15.75">
      <c r="A79" s="30"/>
      <c r="B79" s="38" t="s">
        <v>115</v>
      </c>
      <c r="C79" s="30"/>
      <c r="D79" s="30"/>
      <c r="E79" s="30"/>
      <c r="F79" s="30"/>
      <c r="G79" s="30"/>
      <c r="H79" s="41"/>
      <c r="I79" s="43"/>
    </row>
    <row r="80" spans="1:9" ht="15.75">
      <c r="A80" s="30"/>
      <c r="B80" s="38" t="s">
        <v>116</v>
      </c>
      <c r="C80" s="30"/>
      <c r="D80" s="30"/>
      <c r="E80" s="30"/>
      <c r="F80" s="30"/>
      <c r="G80" s="30"/>
      <c r="H80" s="41">
        <v>305962688</v>
      </c>
      <c r="I80" s="41">
        <v>246495497</v>
      </c>
    </row>
    <row r="81" spans="1:9" ht="15.75">
      <c r="A81" s="30"/>
      <c r="B81" s="30"/>
      <c r="C81" s="30"/>
      <c r="D81" s="31" t="s">
        <v>105</v>
      </c>
      <c r="E81" s="30"/>
      <c r="F81" s="30"/>
      <c r="G81" s="30"/>
      <c r="H81" s="42">
        <f>SUM(H77:H80)</f>
        <v>305962688</v>
      </c>
      <c r="I81" s="42">
        <f>SUM(I77:I80)</f>
        <v>246495497</v>
      </c>
    </row>
    <row r="82" spans="1:9" ht="15.75">
      <c r="A82" s="38" t="s">
        <v>117</v>
      </c>
      <c r="B82" s="30"/>
      <c r="C82" s="30"/>
      <c r="D82" s="30"/>
      <c r="E82" s="30"/>
      <c r="F82" s="30"/>
      <c r="G82" s="30"/>
      <c r="H82" s="39" t="s">
        <v>101</v>
      </c>
      <c r="I82" s="40" t="s">
        <v>560</v>
      </c>
    </row>
    <row r="83" spans="1:9" ht="15.75">
      <c r="A83" s="38" t="s">
        <v>118</v>
      </c>
      <c r="B83" s="30"/>
      <c r="C83" s="30"/>
      <c r="D83" s="30"/>
      <c r="E83" s="30"/>
      <c r="F83" s="30"/>
      <c r="G83" s="30"/>
      <c r="H83" s="30"/>
      <c r="I83" s="41"/>
    </row>
    <row r="84" spans="1:9" ht="15.75">
      <c r="A84" s="38" t="s">
        <v>119</v>
      </c>
      <c r="B84" s="30"/>
      <c r="C84" s="30"/>
      <c r="D84" s="30"/>
      <c r="E84" s="30"/>
      <c r="F84" s="30"/>
      <c r="G84" s="30"/>
      <c r="H84" s="41">
        <f>12756514+69799712+125503080</f>
        <v>208059306</v>
      </c>
      <c r="I84" s="41">
        <v>322562019</v>
      </c>
    </row>
    <row r="85" spans="1:9" ht="15.75">
      <c r="A85" s="38" t="s">
        <v>120</v>
      </c>
      <c r="B85" s="30"/>
      <c r="C85" s="30"/>
      <c r="D85" s="30"/>
      <c r="E85" s="30"/>
      <c r="F85" s="30"/>
      <c r="G85" s="30"/>
      <c r="H85" s="41">
        <v>3901679</v>
      </c>
      <c r="I85" s="41">
        <v>3901679</v>
      </c>
    </row>
    <row r="86" spans="1:9" ht="15.75">
      <c r="A86" s="38" t="s">
        <v>121</v>
      </c>
      <c r="B86" s="30"/>
      <c r="C86" s="30"/>
      <c r="D86" s="30"/>
      <c r="E86" s="30"/>
      <c r="F86" s="30"/>
      <c r="G86" s="30"/>
      <c r="H86" s="41"/>
      <c r="I86" s="41"/>
    </row>
    <row r="87" spans="1:9" ht="15.75">
      <c r="A87" s="38" t="s">
        <v>122</v>
      </c>
      <c r="B87" s="30"/>
      <c r="C87" s="30"/>
      <c r="D87" s="30"/>
      <c r="E87" s="30"/>
      <c r="F87" s="30"/>
      <c r="G87" s="30"/>
      <c r="H87" s="41">
        <v>659675635</v>
      </c>
      <c r="I87" s="41">
        <v>615776545</v>
      </c>
    </row>
    <row r="88" spans="1:9" ht="15.75">
      <c r="A88" s="38" t="s">
        <v>123</v>
      </c>
      <c r="B88" s="30"/>
      <c r="C88" s="30"/>
      <c r="D88" s="30"/>
      <c r="E88" s="30"/>
      <c r="F88" s="30"/>
      <c r="G88" s="30"/>
      <c r="H88" s="41">
        <v>5582338067</v>
      </c>
      <c r="I88" s="41">
        <v>5522394532</v>
      </c>
    </row>
    <row r="89" spans="1:9" ht="15.75">
      <c r="A89" s="38" t="s">
        <v>124</v>
      </c>
      <c r="B89" s="30"/>
      <c r="C89" s="30"/>
      <c r="D89" s="30"/>
      <c r="E89" s="30"/>
      <c r="F89" s="30"/>
      <c r="G89" s="30"/>
      <c r="H89" s="41">
        <v>0</v>
      </c>
      <c r="I89" s="41">
        <v>0</v>
      </c>
    </row>
    <row r="90" spans="1:9" ht="15.75">
      <c r="A90" s="38" t="s">
        <v>125</v>
      </c>
      <c r="B90" s="30"/>
      <c r="C90" s="30"/>
      <c r="D90" s="30"/>
      <c r="E90" s="30"/>
      <c r="F90" s="30"/>
      <c r="G90" s="30"/>
      <c r="H90" s="41"/>
      <c r="I90" s="41"/>
    </row>
    <row r="91" spans="1:9" ht="15.75">
      <c r="A91" s="38" t="s">
        <v>126</v>
      </c>
      <c r="B91" s="30"/>
      <c r="C91" s="30"/>
      <c r="D91" s="30"/>
      <c r="E91" s="30"/>
      <c r="F91" s="30"/>
      <c r="G91" s="30"/>
      <c r="H91" s="41"/>
      <c r="I91" s="41"/>
    </row>
    <row r="92" spans="1:9" ht="15.75">
      <c r="A92" s="30"/>
      <c r="B92" s="31" t="s">
        <v>127</v>
      </c>
      <c r="C92" s="30"/>
      <c r="D92" s="30"/>
      <c r="E92" s="30"/>
      <c r="F92" s="30"/>
      <c r="G92" s="30"/>
      <c r="H92" s="42">
        <f>SUM(H83:H91)</f>
        <v>6453974687</v>
      </c>
      <c r="I92" s="42">
        <f>SUM(I83:I91)</f>
        <v>6464634775</v>
      </c>
    </row>
    <row r="93" spans="1:9" ht="15.75">
      <c r="A93" s="38" t="s">
        <v>128</v>
      </c>
      <c r="B93" s="30"/>
      <c r="C93" s="30"/>
      <c r="D93" s="30"/>
      <c r="E93" s="30"/>
      <c r="F93" s="30"/>
      <c r="G93" s="30"/>
      <c r="H93" s="30"/>
      <c r="I93" s="30"/>
    </row>
    <row r="94" spans="1:9" ht="15.75">
      <c r="A94" s="38" t="s">
        <v>129</v>
      </c>
      <c r="B94" s="30"/>
      <c r="C94" s="30"/>
      <c r="D94" s="30"/>
      <c r="E94" s="30"/>
      <c r="F94" s="30"/>
      <c r="G94" s="30"/>
      <c r="H94" s="30"/>
      <c r="I94" s="30"/>
    </row>
    <row r="95" spans="1:9" ht="15.75">
      <c r="A95" s="38" t="s">
        <v>130</v>
      </c>
      <c r="B95" s="30"/>
      <c r="C95" s="30"/>
      <c r="D95" s="30"/>
      <c r="E95" s="30"/>
      <c r="F95" s="30"/>
      <c r="G95" s="30"/>
      <c r="H95" s="30"/>
      <c r="I95" s="30"/>
    </row>
    <row r="96" spans="1:9" ht="15.75">
      <c r="A96" s="38" t="s">
        <v>131</v>
      </c>
      <c r="B96" s="30"/>
      <c r="C96" s="30"/>
      <c r="D96" s="30"/>
      <c r="E96" s="30"/>
      <c r="F96" s="30"/>
      <c r="G96" s="30"/>
      <c r="H96" s="30"/>
      <c r="I96" s="30"/>
    </row>
    <row r="97" spans="1:9" ht="15.75">
      <c r="A97" s="38" t="s">
        <v>132</v>
      </c>
      <c r="B97" s="30"/>
      <c r="C97" s="30"/>
      <c r="D97" s="30"/>
      <c r="E97" s="30"/>
      <c r="F97" s="30"/>
      <c r="G97" s="30"/>
      <c r="H97" s="30"/>
      <c r="I97" s="30"/>
    </row>
    <row r="98" spans="1:9" ht="15.75">
      <c r="A98" s="38"/>
      <c r="B98" s="30"/>
      <c r="C98" s="30"/>
      <c r="D98" s="30"/>
      <c r="E98" s="30"/>
      <c r="F98" s="30"/>
      <c r="G98" s="30"/>
      <c r="H98" s="30"/>
      <c r="I98" s="30"/>
    </row>
    <row r="99" spans="1:9" ht="15.75">
      <c r="A99" s="38" t="s">
        <v>133</v>
      </c>
      <c r="B99" s="38"/>
      <c r="C99" s="38"/>
      <c r="D99" s="38"/>
      <c r="E99" s="38"/>
      <c r="F99" s="38"/>
      <c r="G99" s="38"/>
      <c r="H99" s="39" t="s">
        <v>101</v>
      </c>
      <c r="I99" s="40" t="s">
        <v>560</v>
      </c>
    </row>
    <row r="100" spans="1:9" ht="15.75">
      <c r="A100" s="30"/>
      <c r="B100" s="38" t="s">
        <v>134</v>
      </c>
      <c r="C100" s="30"/>
      <c r="D100" s="30"/>
      <c r="E100" s="30"/>
      <c r="F100" s="30"/>
      <c r="G100" s="30"/>
      <c r="H100" s="41">
        <v>4138266</v>
      </c>
      <c r="I100" s="41"/>
    </row>
    <row r="101" spans="1:9" ht="15.75">
      <c r="A101" s="30"/>
      <c r="B101" s="44" t="s">
        <v>0</v>
      </c>
      <c r="C101" s="30"/>
      <c r="D101" s="30"/>
      <c r="E101" s="30"/>
      <c r="F101" s="30"/>
      <c r="G101" s="30"/>
      <c r="H101" s="41" t="s">
        <v>110</v>
      </c>
      <c r="I101" s="41" t="s">
        <v>111</v>
      </c>
    </row>
    <row r="102" spans="1:9" ht="15.75">
      <c r="A102" s="30"/>
      <c r="B102" s="44" t="s">
        <v>135</v>
      </c>
      <c r="C102" s="30"/>
      <c r="D102" s="30"/>
      <c r="E102" s="30"/>
      <c r="F102" s="30"/>
      <c r="G102" s="30"/>
      <c r="H102" s="41"/>
      <c r="I102" s="41"/>
    </row>
    <row r="103" spans="1:9" ht="15.75">
      <c r="A103" s="30"/>
      <c r="B103" s="30" t="s">
        <v>1</v>
      </c>
      <c r="C103" s="30"/>
      <c r="D103" s="30"/>
      <c r="E103" s="31" t="s">
        <v>105</v>
      </c>
      <c r="F103" s="30"/>
      <c r="G103" s="30"/>
      <c r="H103" s="42">
        <f>SUM(H100:H102)</f>
        <v>4138266</v>
      </c>
      <c r="I103" s="42">
        <f>SUM(I100:I102)</f>
        <v>0</v>
      </c>
    </row>
    <row r="104" spans="1:9" ht="15.75">
      <c r="A104" s="38" t="s">
        <v>136</v>
      </c>
      <c r="B104" s="30"/>
      <c r="C104" s="30"/>
      <c r="D104" s="30"/>
      <c r="E104" s="30"/>
      <c r="F104" s="30"/>
      <c r="G104" s="30"/>
      <c r="H104" s="39" t="s">
        <v>101</v>
      </c>
      <c r="I104" s="40" t="s">
        <v>560</v>
      </c>
    </row>
    <row r="105" spans="1:9" ht="15.75">
      <c r="A105" s="38" t="s">
        <v>137</v>
      </c>
      <c r="B105" s="30"/>
      <c r="C105" s="30"/>
      <c r="D105" s="30"/>
      <c r="E105" s="30"/>
      <c r="F105" s="30"/>
      <c r="G105" s="30"/>
      <c r="H105" s="30"/>
      <c r="I105" s="30"/>
    </row>
    <row r="106" spans="1:9" ht="15.75">
      <c r="A106" s="38" t="s">
        <v>2</v>
      </c>
      <c r="B106" s="30"/>
      <c r="C106" s="30"/>
      <c r="D106" s="30"/>
      <c r="E106" s="30"/>
      <c r="F106" s="30"/>
      <c r="G106" s="30"/>
      <c r="H106" s="30"/>
      <c r="I106" s="30"/>
    </row>
    <row r="107" spans="1:9" ht="15.75">
      <c r="A107" s="38" t="s">
        <v>138</v>
      </c>
      <c r="B107" s="30"/>
      <c r="C107" s="30"/>
      <c r="D107" s="30"/>
      <c r="E107" s="30"/>
      <c r="F107" s="30"/>
      <c r="G107" s="30"/>
      <c r="H107" s="30"/>
      <c r="I107" s="30"/>
    </row>
    <row r="108" spans="1:9" ht="15.75">
      <c r="A108" s="30"/>
      <c r="B108" s="30"/>
      <c r="C108" s="30"/>
      <c r="D108" s="30"/>
      <c r="E108" s="31" t="s">
        <v>105</v>
      </c>
      <c r="F108" s="30"/>
      <c r="G108" s="30"/>
      <c r="H108" s="30">
        <v>0</v>
      </c>
      <c r="I108" s="30">
        <v>0</v>
      </c>
    </row>
    <row r="109" spans="1:9" ht="15.75">
      <c r="A109" s="38" t="s">
        <v>143</v>
      </c>
      <c r="B109" s="30"/>
      <c r="C109" s="30"/>
      <c r="D109" s="30"/>
      <c r="E109" s="30"/>
      <c r="F109" s="30"/>
      <c r="G109" s="30"/>
      <c r="H109" s="39" t="s">
        <v>101</v>
      </c>
      <c r="I109" s="40" t="s">
        <v>560</v>
      </c>
    </row>
    <row r="110" spans="1:9" ht="15.75">
      <c r="A110" s="38" t="s">
        <v>139</v>
      </c>
      <c r="B110" s="30"/>
      <c r="C110" s="30"/>
      <c r="D110" s="30"/>
      <c r="E110" s="30"/>
      <c r="F110" s="30"/>
      <c r="G110" s="30"/>
      <c r="H110" s="30"/>
      <c r="I110" s="30"/>
    </row>
    <row r="111" spans="1:9" ht="15.75">
      <c r="A111" s="38" t="s">
        <v>140</v>
      </c>
      <c r="B111" s="30"/>
      <c r="C111" s="30"/>
      <c r="D111" s="30"/>
      <c r="E111" s="30"/>
      <c r="F111" s="30"/>
      <c r="G111" s="30"/>
      <c r="H111" s="30"/>
      <c r="I111" s="30"/>
    </row>
    <row r="112" spans="1:9" ht="15.75">
      <c r="A112" s="38" t="s">
        <v>141</v>
      </c>
      <c r="B112" s="30"/>
      <c r="C112" s="30"/>
      <c r="D112" s="30"/>
      <c r="E112" s="30"/>
      <c r="F112" s="30"/>
      <c r="G112" s="30"/>
      <c r="H112" s="30"/>
      <c r="I112" s="30"/>
    </row>
    <row r="113" spans="1:9" ht="15.75">
      <c r="A113" s="38" t="s">
        <v>142</v>
      </c>
      <c r="B113" s="30"/>
      <c r="C113" s="30"/>
      <c r="D113" s="30"/>
      <c r="E113" s="30"/>
      <c r="F113" s="30"/>
      <c r="G113" s="30"/>
      <c r="H113" s="43"/>
      <c r="I113" s="30"/>
    </row>
    <row r="114" spans="1:9" ht="15.75">
      <c r="A114" s="30"/>
      <c r="B114" s="30"/>
      <c r="C114" s="30"/>
      <c r="D114" s="30"/>
      <c r="E114" s="31" t="s">
        <v>105</v>
      </c>
      <c r="F114" s="30"/>
      <c r="G114" s="30"/>
      <c r="H114" s="45" t="s">
        <v>110</v>
      </c>
      <c r="I114" s="30">
        <v>0</v>
      </c>
    </row>
  </sheetData>
  <sheetProtection/>
  <mergeCells count="1">
    <mergeCell ref="F3:I3"/>
  </mergeCells>
  <printOptions horizontalCentered="1"/>
  <pageMargins left="1" right="0" top="0.590551181102362" bottom="0.393700787401575" header="0.511811023622047" footer="0.51181102362204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27.8515625" style="1" customWidth="1"/>
    <col min="2" max="2" width="14.00390625" style="1" customWidth="1"/>
    <col min="3" max="3" width="12.28125" style="1" customWidth="1"/>
    <col min="4" max="4" width="13.140625" style="1" customWidth="1"/>
    <col min="5" max="5" width="12.8515625" style="1" customWidth="1"/>
    <col min="6" max="6" width="6.8515625" style="1" customWidth="1"/>
    <col min="7" max="7" width="14.7109375" style="1" customWidth="1"/>
    <col min="8" max="8" width="16.140625" style="0" customWidth="1"/>
  </cols>
  <sheetData>
    <row r="1" spans="1:7" ht="15.75">
      <c r="A1" s="31" t="s">
        <v>326</v>
      </c>
      <c r="B1" s="30"/>
      <c r="C1" s="30"/>
      <c r="D1" s="30"/>
      <c r="E1" s="30"/>
      <c r="F1" s="30"/>
      <c r="G1" s="30"/>
    </row>
    <row r="2" spans="1:7" ht="15.75">
      <c r="A2" s="31"/>
      <c r="B2" s="30"/>
      <c r="C2" s="30"/>
      <c r="D2" s="30"/>
      <c r="E2" s="30"/>
      <c r="F2" s="30" t="s">
        <v>346</v>
      </c>
      <c r="G2" s="30"/>
    </row>
    <row r="3" spans="1:7" ht="12.75">
      <c r="A3" s="124"/>
      <c r="B3" s="125"/>
      <c r="C3" s="125" t="s">
        <v>327</v>
      </c>
      <c r="D3" s="125"/>
      <c r="E3" s="125"/>
      <c r="F3" s="125"/>
      <c r="G3" s="126"/>
    </row>
    <row r="4" spans="1:7" ht="38.25">
      <c r="A4" s="130" t="s">
        <v>251</v>
      </c>
      <c r="B4" s="221" t="s">
        <v>328</v>
      </c>
      <c r="C4" s="221" t="s">
        <v>329</v>
      </c>
      <c r="D4" s="218" t="s">
        <v>510</v>
      </c>
      <c r="E4" s="219" t="s">
        <v>511</v>
      </c>
      <c r="F4" s="219" t="s">
        <v>512</v>
      </c>
      <c r="G4" s="220" t="s">
        <v>330</v>
      </c>
    </row>
    <row r="5" spans="1:7" ht="12.75">
      <c r="A5" s="243" t="s">
        <v>331</v>
      </c>
      <c r="B5" s="222"/>
      <c r="C5" s="222"/>
      <c r="D5" s="222"/>
      <c r="E5" s="222"/>
      <c r="F5" s="222"/>
      <c r="G5" s="223"/>
    </row>
    <row r="6" spans="1:7" ht="12.75">
      <c r="A6" s="228" t="s">
        <v>591</v>
      </c>
      <c r="B6" s="247">
        <v>4765134059</v>
      </c>
      <c r="C6" s="247">
        <v>253000000</v>
      </c>
      <c r="D6" s="247">
        <v>791572464</v>
      </c>
      <c r="E6" s="247">
        <v>257352994</v>
      </c>
      <c r="F6" s="248">
        <v>0</v>
      </c>
      <c r="G6" s="252">
        <f>B6+C6+D6+E6+F6</f>
        <v>6067059517</v>
      </c>
    </row>
    <row r="7" spans="1:7" ht="12.75">
      <c r="A7" s="236" t="s">
        <v>332</v>
      </c>
      <c r="B7" s="239"/>
      <c r="C7" s="224"/>
      <c r="D7" s="224"/>
      <c r="E7" s="224"/>
      <c r="F7" s="224">
        <v>0</v>
      </c>
      <c r="G7" s="226">
        <f aca="true" t="shared" si="0" ref="G7:G12">SUM(B7:F7)</f>
        <v>0</v>
      </c>
    </row>
    <row r="8" spans="1:7" ht="12.75">
      <c r="A8" s="236" t="s">
        <v>333</v>
      </c>
      <c r="B8" s="240">
        <v>0</v>
      </c>
      <c r="C8" s="227"/>
      <c r="D8" s="227"/>
      <c r="E8" s="227"/>
      <c r="F8" s="227">
        <v>0</v>
      </c>
      <c r="G8" s="226">
        <f t="shared" si="0"/>
        <v>0</v>
      </c>
    </row>
    <row r="9" spans="1:7" ht="12.75">
      <c r="A9" s="236" t="s">
        <v>334</v>
      </c>
      <c r="B9" s="241">
        <v>0</v>
      </c>
      <c r="C9" s="229"/>
      <c r="D9" s="229"/>
      <c r="E9" s="229"/>
      <c r="F9" s="229">
        <v>0</v>
      </c>
      <c r="G9" s="226">
        <f t="shared" si="0"/>
        <v>0</v>
      </c>
    </row>
    <row r="10" spans="1:7" ht="12.75">
      <c r="A10" s="237" t="s">
        <v>335</v>
      </c>
      <c r="B10" s="242">
        <v>0</v>
      </c>
      <c r="C10" s="180"/>
      <c r="D10" s="180"/>
      <c r="E10" s="180"/>
      <c r="F10" s="238">
        <v>0</v>
      </c>
      <c r="G10" s="226">
        <f t="shared" si="0"/>
        <v>0</v>
      </c>
    </row>
    <row r="11" spans="1:7" ht="12.75">
      <c r="A11" s="236" t="s">
        <v>336</v>
      </c>
      <c r="B11" s="239"/>
      <c r="C11" s="321"/>
      <c r="D11" s="226"/>
      <c r="E11" s="226">
        <v>0</v>
      </c>
      <c r="F11" s="230">
        <v>0</v>
      </c>
      <c r="G11" s="226">
        <f t="shared" si="0"/>
        <v>0</v>
      </c>
    </row>
    <row r="12" spans="1:7" ht="12.75">
      <c r="A12" s="236" t="s">
        <v>513</v>
      </c>
      <c r="B12" s="239">
        <v>0</v>
      </c>
      <c r="C12" s="226"/>
      <c r="D12" s="226"/>
      <c r="E12" s="226"/>
      <c r="F12" s="226">
        <v>0</v>
      </c>
      <c r="G12" s="226">
        <f t="shared" si="0"/>
        <v>0</v>
      </c>
    </row>
    <row r="13" spans="1:8" ht="12.75">
      <c r="A13" s="235" t="s">
        <v>514</v>
      </c>
      <c r="B13" s="247">
        <f aca="true" t="shared" si="1" ref="B13:G13">B6+B7+B8+B9-B10-B11-B12</f>
        <v>4765134059</v>
      </c>
      <c r="C13" s="247">
        <f t="shared" si="1"/>
        <v>253000000</v>
      </c>
      <c r="D13" s="247">
        <f t="shared" si="1"/>
        <v>791572464</v>
      </c>
      <c r="E13" s="247">
        <f t="shared" si="1"/>
        <v>257352994</v>
      </c>
      <c r="F13" s="248">
        <f t="shared" si="1"/>
        <v>0</v>
      </c>
      <c r="G13" s="247">
        <f t="shared" si="1"/>
        <v>6067059517</v>
      </c>
      <c r="H13" s="344">
        <f>G6-G11</f>
        <v>6067059517</v>
      </c>
    </row>
    <row r="14" spans="1:7" ht="12.75">
      <c r="A14" s="234" t="s">
        <v>337</v>
      </c>
      <c r="B14" s="224"/>
      <c r="C14" s="224"/>
      <c r="D14" s="224"/>
      <c r="E14" s="226"/>
      <c r="F14" s="224"/>
      <c r="G14" s="226"/>
    </row>
    <row r="15" spans="1:7" ht="12.75">
      <c r="A15" s="228" t="s">
        <v>515</v>
      </c>
      <c r="B15" s="246">
        <v>3434944526</v>
      </c>
      <c r="C15" s="246">
        <v>97458333</v>
      </c>
      <c r="D15" s="246">
        <v>751048311</v>
      </c>
      <c r="E15" s="246">
        <v>166205608</v>
      </c>
      <c r="F15" s="246">
        <v>0</v>
      </c>
      <c r="G15" s="230">
        <f aca="true" t="shared" si="2" ref="G15:G20">SUM(B15:F15)</f>
        <v>4449656778</v>
      </c>
    </row>
    <row r="16" spans="1:7" ht="12.75">
      <c r="A16" s="236" t="s">
        <v>338</v>
      </c>
      <c r="B16" s="224">
        <v>48944229</v>
      </c>
      <c r="C16" s="224">
        <v>8458334</v>
      </c>
      <c r="D16" s="224">
        <v>3799140</v>
      </c>
      <c r="E16" s="224">
        <v>7876931</v>
      </c>
      <c r="F16" s="224">
        <v>0</v>
      </c>
      <c r="G16" s="230">
        <f>SUM(B16:F16)</f>
        <v>69078634</v>
      </c>
    </row>
    <row r="17" spans="1:7" ht="12.75">
      <c r="A17" s="236" t="s">
        <v>339</v>
      </c>
      <c r="B17" s="230"/>
      <c r="C17" s="230"/>
      <c r="D17" s="230"/>
      <c r="E17" s="230"/>
      <c r="F17" s="230">
        <v>0</v>
      </c>
      <c r="G17" s="230">
        <f t="shared" si="2"/>
        <v>0</v>
      </c>
    </row>
    <row r="18" spans="1:7" ht="12.75">
      <c r="A18" s="237" t="s">
        <v>340</v>
      </c>
      <c r="B18" s="180"/>
      <c r="C18" s="180"/>
      <c r="D18" s="180"/>
      <c r="E18" s="180"/>
      <c r="F18" s="238">
        <v>0</v>
      </c>
      <c r="G18" s="230">
        <f t="shared" si="2"/>
        <v>0</v>
      </c>
    </row>
    <row r="19" spans="1:7" ht="12.75">
      <c r="A19" s="236" t="s">
        <v>341</v>
      </c>
      <c r="B19" s="231"/>
      <c r="C19" s="231"/>
      <c r="D19" s="231"/>
      <c r="E19" s="231">
        <v>0</v>
      </c>
      <c r="F19" s="231">
        <v>0</v>
      </c>
      <c r="G19" s="230">
        <f t="shared" si="2"/>
        <v>0</v>
      </c>
    </row>
    <row r="20" spans="1:7" ht="12.75">
      <c r="A20" s="236" t="s">
        <v>342</v>
      </c>
      <c r="B20" s="229"/>
      <c r="C20" s="229"/>
      <c r="D20" s="229"/>
      <c r="E20" s="229"/>
      <c r="F20" s="229">
        <v>0</v>
      </c>
      <c r="G20" s="230">
        <f t="shared" si="2"/>
        <v>0</v>
      </c>
    </row>
    <row r="21" spans="1:7" ht="12.75">
      <c r="A21" s="245" t="s">
        <v>343</v>
      </c>
      <c r="B21" s="247">
        <f aca="true" t="shared" si="3" ref="B21:G21">B15+B16+B17-B18-B19-B20</f>
        <v>3483888755</v>
      </c>
      <c r="C21" s="247">
        <f t="shared" si="3"/>
        <v>105916667</v>
      </c>
      <c r="D21" s="247">
        <f t="shared" si="3"/>
        <v>754847451</v>
      </c>
      <c r="E21" s="247">
        <f t="shared" si="3"/>
        <v>174082539</v>
      </c>
      <c r="F21" s="247">
        <f t="shared" si="3"/>
        <v>0</v>
      </c>
      <c r="G21" s="247">
        <f t="shared" si="3"/>
        <v>4518735412</v>
      </c>
    </row>
    <row r="22" spans="1:7" ht="12.75">
      <c r="A22" s="244" t="s">
        <v>344</v>
      </c>
      <c r="B22" s="180"/>
      <c r="C22" s="180"/>
      <c r="D22" s="180"/>
      <c r="E22" s="180"/>
      <c r="F22" s="224"/>
      <c r="G22" s="224"/>
    </row>
    <row r="23" spans="1:7" ht="12.75">
      <c r="A23" s="232" t="s">
        <v>516</v>
      </c>
      <c r="B23" s="225">
        <f aca="true" t="shared" si="4" ref="B23:G23">B6-B15</f>
        <v>1330189533</v>
      </c>
      <c r="C23" s="225">
        <f>C6-C15</f>
        <v>155541667</v>
      </c>
      <c r="D23" s="225">
        <f t="shared" si="4"/>
        <v>40524153</v>
      </c>
      <c r="E23" s="225">
        <f t="shared" si="4"/>
        <v>91147386</v>
      </c>
      <c r="F23" s="225">
        <f t="shared" si="4"/>
        <v>0</v>
      </c>
      <c r="G23" s="225">
        <f t="shared" si="4"/>
        <v>1617402739</v>
      </c>
    </row>
    <row r="24" spans="1:7" ht="12.75">
      <c r="A24" s="182" t="s">
        <v>517</v>
      </c>
      <c r="B24" s="233">
        <f aca="true" t="shared" si="5" ref="B24:G24">B13-B21</f>
        <v>1281245304</v>
      </c>
      <c r="C24" s="233">
        <f>C13-C21</f>
        <v>147083333</v>
      </c>
      <c r="D24" s="233">
        <f t="shared" si="5"/>
        <v>36725013</v>
      </c>
      <c r="E24" s="233">
        <f t="shared" si="5"/>
        <v>83270455</v>
      </c>
      <c r="F24" s="233">
        <f t="shared" si="5"/>
        <v>0</v>
      </c>
      <c r="G24" s="233">
        <f t="shared" si="5"/>
        <v>1548324105</v>
      </c>
    </row>
    <row r="25" spans="1:7" ht="12.75">
      <c r="A25" s="133" t="s">
        <v>345</v>
      </c>
      <c r="B25" s="133"/>
      <c r="C25" s="133"/>
      <c r="D25" s="133"/>
      <c r="E25" s="133"/>
      <c r="F25" s="133"/>
      <c r="G25" s="132">
        <v>821288800</v>
      </c>
    </row>
    <row r="26" spans="1:7" ht="12.75">
      <c r="A26" s="131" t="s">
        <v>592</v>
      </c>
      <c r="B26" s="133"/>
      <c r="C26" s="133"/>
      <c r="D26" s="133"/>
      <c r="E26" s="133"/>
      <c r="F26" s="133"/>
      <c r="G26" s="134">
        <v>1074211440</v>
      </c>
    </row>
    <row r="27" spans="1:7" ht="12.75">
      <c r="A27" s="131"/>
      <c r="B27" s="133"/>
      <c r="C27" s="133"/>
      <c r="D27" s="30"/>
      <c r="E27" s="132"/>
      <c r="F27" s="133"/>
      <c r="G27" s="134"/>
    </row>
    <row r="28" spans="1:7" ht="12.75">
      <c r="A28" s="131"/>
      <c r="B28" s="133"/>
      <c r="C28" s="133"/>
      <c r="D28" s="133"/>
      <c r="E28" s="132"/>
      <c r="F28" s="133"/>
      <c r="G28" s="133"/>
    </row>
    <row r="29" spans="1:7" ht="12.75">
      <c r="A29" s="131"/>
      <c r="B29" s="133"/>
      <c r="C29" s="133"/>
      <c r="D29" s="133"/>
      <c r="E29" s="132"/>
      <c r="F29" s="133"/>
      <c r="G29" s="133"/>
    </row>
    <row r="30" spans="1:7" ht="12.75">
      <c r="A30" s="131"/>
      <c r="B30" s="30"/>
      <c r="C30" s="30"/>
      <c r="D30" s="30"/>
      <c r="E30" s="30"/>
      <c r="F30" s="30"/>
      <c r="G30" s="30"/>
    </row>
    <row r="31" spans="1:7" ht="12.75">
      <c r="A31" s="131"/>
      <c r="B31" s="30"/>
      <c r="C31" s="30"/>
      <c r="D31" s="30"/>
      <c r="E31" s="30"/>
      <c r="F31" s="30"/>
      <c r="G31" s="30"/>
    </row>
    <row r="32" spans="1:7" ht="12.75">
      <c r="A32" s="131"/>
      <c r="B32" s="30"/>
      <c r="C32" s="30"/>
      <c r="D32" s="30"/>
      <c r="E32" s="30"/>
      <c r="F32" s="30"/>
      <c r="G32" s="30"/>
    </row>
    <row r="33" spans="1:7" ht="12.75">
      <c r="A33" s="131"/>
      <c r="B33" s="30"/>
      <c r="C33" s="30"/>
      <c r="D33" s="30"/>
      <c r="E33" s="30"/>
      <c r="F33" s="30"/>
      <c r="G33" s="30"/>
    </row>
    <row r="34" spans="1:7" ht="12.75">
      <c r="A34" s="131"/>
      <c r="B34" s="30"/>
      <c r="C34" s="30"/>
      <c r="D34" s="30"/>
      <c r="E34" s="30"/>
      <c r="F34" s="30"/>
      <c r="G34" s="30"/>
    </row>
    <row r="35" spans="1:7" ht="12.75">
      <c r="A35" s="131"/>
      <c r="B35" s="30"/>
      <c r="C35" s="30"/>
      <c r="D35" s="30"/>
      <c r="E35" s="30"/>
      <c r="F35" s="30"/>
      <c r="G35" s="30"/>
    </row>
    <row r="36" spans="1:7" ht="12.75">
      <c r="A36" s="131"/>
      <c r="B36" s="30"/>
      <c r="C36" s="30"/>
      <c r="D36" s="30"/>
      <c r="E36" s="30"/>
      <c r="F36" s="30"/>
      <c r="G36" s="30"/>
    </row>
    <row r="37" spans="1:7" ht="12.75">
      <c r="A37" s="131"/>
      <c r="B37" s="30"/>
      <c r="C37" s="30"/>
      <c r="D37" s="30"/>
      <c r="E37" s="30"/>
      <c r="F37" s="30"/>
      <c r="G37" s="30"/>
    </row>
    <row r="38" spans="1:7" ht="12.75">
      <c r="A38" s="131"/>
      <c r="B38" s="30"/>
      <c r="C38" s="30"/>
      <c r="D38" s="30"/>
      <c r="E38" s="30"/>
      <c r="F38" s="30"/>
      <c r="G38" s="30"/>
    </row>
    <row r="39" spans="1:7" ht="12.75">
      <c r="A39" s="131"/>
      <c r="B39" s="30"/>
      <c r="C39" s="30"/>
      <c r="D39" s="30"/>
      <c r="E39" s="30"/>
      <c r="F39" s="30"/>
      <c r="G39" s="30"/>
    </row>
    <row r="40" spans="1:7" ht="12.75">
      <c r="A40" s="131"/>
      <c r="B40" s="30"/>
      <c r="C40" s="30"/>
      <c r="D40" s="30"/>
      <c r="E40" s="30"/>
      <c r="F40" s="30"/>
      <c r="G40" s="30"/>
    </row>
    <row r="41" spans="1:7" ht="12.75">
      <c r="A41" s="131"/>
      <c r="B41" s="30"/>
      <c r="C41" s="30"/>
      <c r="D41" s="30"/>
      <c r="E41" s="30"/>
      <c r="F41" s="30"/>
      <c r="G41" s="30"/>
    </row>
    <row r="42" spans="1:7" ht="12.75">
      <c r="A42" s="131"/>
      <c r="B42" s="30"/>
      <c r="C42" s="30"/>
      <c r="D42" s="30"/>
      <c r="E42" s="30"/>
      <c r="F42" s="30"/>
      <c r="G42" s="30"/>
    </row>
    <row r="43" spans="1:7" ht="12.75">
      <c r="A43" s="30" t="s">
        <v>30</v>
      </c>
      <c r="B43" s="30"/>
      <c r="C43" s="30"/>
      <c r="D43" s="30"/>
      <c r="E43" s="30"/>
      <c r="F43" s="30"/>
      <c r="G43" s="30"/>
    </row>
    <row r="44" spans="1:7" ht="12.75">
      <c r="A44" s="30"/>
      <c r="B44" s="30"/>
      <c r="C44" s="30"/>
      <c r="D44" s="30"/>
      <c r="E44" s="30"/>
      <c r="F44" s="30"/>
      <c r="G44" s="30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7" ht="12.75">
      <c r="A48" s="30"/>
      <c r="B48" s="30"/>
      <c r="C48" s="30"/>
      <c r="D48" s="30"/>
      <c r="E48" s="30"/>
      <c r="F48" s="30"/>
      <c r="G48" s="30"/>
    </row>
    <row r="49" spans="1:7" ht="12.75">
      <c r="A49" s="30"/>
      <c r="B49" s="30"/>
      <c r="C49" s="30"/>
      <c r="D49" s="30"/>
      <c r="E49" s="30"/>
      <c r="F49" s="30"/>
      <c r="G49" s="30"/>
    </row>
    <row r="50" spans="1:7" ht="15.75">
      <c r="A50" s="135" t="s">
        <v>347</v>
      </c>
      <c r="B50" s="133"/>
      <c r="C50" s="133"/>
      <c r="D50" s="133"/>
      <c r="E50" s="133"/>
      <c r="F50" s="133"/>
      <c r="G50" s="30"/>
    </row>
    <row r="51" spans="1:7" ht="51">
      <c r="A51" s="136" t="s">
        <v>348</v>
      </c>
      <c r="B51" s="127" t="s">
        <v>518</v>
      </c>
      <c r="C51" s="127" t="s">
        <v>519</v>
      </c>
      <c r="D51" s="127" t="s">
        <v>520</v>
      </c>
      <c r="E51" s="127" t="s">
        <v>521</v>
      </c>
      <c r="F51" s="127" t="s">
        <v>522</v>
      </c>
      <c r="G51" s="137" t="s">
        <v>330</v>
      </c>
    </row>
    <row r="52" spans="1:7" ht="12.75">
      <c r="A52" s="249" t="s">
        <v>349</v>
      </c>
      <c r="B52" s="243"/>
      <c r="C52" s="178"/>
      <c r="D52" s="250"/>
      <c r="E52" s="250"/>
      <c r="F52" s="250"/>
      <c r="G52" s="251"/>
    </row>
    <row r="53" spans="1:7" ht="12.75">
      <c r="A53" s="245" t="s">
        <v>524</v>
      </c>
      <c r="B53" s="252">
        <v>4108352900</v>
      </c>
      <c r="C53" s="252">
        <v>0</v>
      </c>
      <c r="D53" s="252">
        <v>18500000</v>
      </c>
      <c r="E53" s="252">
        <v>0</v>
      </c>
      <c r="F53" s="252">
        <v>0</v>
      </c>
      <c r="G53" s="252">
        <f aca="true" t="shared" si="6" ref="G53:G58">SUM(B53:F53)</f>
        <v>4126852900</v>
      </c>
    </row>
    <row r="54" spans="1:7" ht="12.75">
      <c r="A54" s="261" t="s">
        <v>350</v>
      </c>
      <c r="B54" s="224"/>
      <c r="C54" s="224">
        <v>0</v>
      </c>
      <c r="D54" s="180"/>
      <c r="E54" s="260">
        <v>0</v>
      </c>
      <c r="F54" s="260">
        <v>0</v>
      </c>
      <c r="G54" s="252">
        <f t="shared" si="6"/>
        <v>0</v>
      </c>
    </row>
    <row r="55" spans="1:7" ht="12.75">
      <c r="A55" s="253" t="s">
        <v>351</v>
      </c>
      <c r="B55" s="246"/>
      <c r="C55" s="224">
        <v>0</v>
      </c>
      <c r="D55" s="246"/>
      <c r="E55" s="224">
        <v>0</v>
      </c>
      <c r="F55" s="224">
        <v>0</v>
      </c>
      <c r="G55" s="252">
        <f t="shared" si="6"/>
        <v>0</v>
      </c>
    </row>
    <row r="56" spans="1:7" ht="12.75">
      <c r="A56" s="254" t="s">
        <v>352</v>
      </c>
      <c r="B56" s="224"/>
      <c r="C56" s="224">
        <v>0</v>
      </c>
      <c r="D56" s="224"/>
      <c r="E56" s="224">
        <v>0</v>
      </c>
      <c r="F56" s="224">
        <v>0</v>
      </c>
      <c r="G56" s="252">
        <f t="shared" si="6"/>
        <v>0</v>
      </c>
    </row>
    <row r="57" spans="1:7" ht="12.75">
      <c r="A57" s="254" t="s">
        <v>339</v>
      </c>
      <c r="B57" s="224"/>
      <c r="C57" s="224">
        <v>0</v>
      </c>
      <c r="D57" s="224"/>
      <c r="E57" s="224">
        <v>0</v>
      </c>
      <c r="F57" s="224">
        <v>0</v>
      </c>
      <c r="G57" s="252">
        <f t="shared" si="6"/>
        <v>0</v>
      </c>
    </row>
    <row r="58" spans="1:7" ht="12.75">
      <c r="A58" s="254" t="s">
        <v>341</v>
      </c>
      <c r="B58" s="224"/>
      <c r="C58" s="224">
        <v>0</v>
      </c>
      <c r="D58" s="224"/>
      <c r="E58" s="224">
        <v>0</v>
      </c>
      <c r="F58" s="224">
        <v>0</v>
      </c>
      <c r="G58" s="252">
        <f t="shared" si="6"/>
        <v>0</v>
      </c>
    </row>
    <row r="59" spans="1:7" ht="12.75">
      <c r="A59" s="245" t="s">
        <v>525</v>
      </c>
      <c r="B59" s="246">
        <f aca="true" t="shared" si="7" ref="B59:G59">B53+B54+B55+B56+B57-B58</f>
        <v>4108352900</v>
      </c>
      <c r="C59" s="246">
        <f t="shared" si="7"/>
        <v>0</v>
      </c>
      <c r="D59" s="246">
        <f t="shared" si="7"/>
        <v>18500000</v>
      </c>
      <c r="E59" s="246">
        <f t="shared" si="7"/>
        <v>0</v>
      </c>
      <c r="F59" s="246">
        <f t="shared" si="7"/>
        <v>0</v>
      </c>
      <c r="G59" s="246">
        <f t="shared" si="7"/>
        <v>4126852900</v>
      </c>
    </row>
    <row r="60" spans="1:7" ht="15.75">
      <c r="A60" s="255" t="s">
        <v>337</v>
      </c>
      <c r="B60" s="180"/>
      <c r="C60" s="180"/>
      <c r="D60" s="180"/>
      <c r="E60" s="180"/>
      <c r="F60" s="180"/>
      <c r="G60" s="180"/>
    </row>
    <row r="61" spans="1:7" ht="12.75">
      <c r="A61" s="228" t="s">
        <v>524</v>
      </c>
      <c r="B61" s="252">
        <v>127382909</v>
      </c>
      <c r="C61" s="252"/>
      <c r="D61" s="252">
        <v>12025000</v>
      </c>
      <c r="E61" s="252"/>
      <c r="F61" s="252"/>
      <c r="G61" s="252">
        <f>SUM(B61:F61)</f>
        <v>139407909</v>
      </c>
    </row>
    <row r="62" spans="1:7" ht="12.75">
      <c r="A62" s="180" t="s">
        <v>353</v>
      </c>
      <c r="B62" s="227">
        <v>20882233</v>
      </c>
      <c r="C62" s="227"/>
      <c r="D62" s="227">
        <v>925000</v>
      </c>
      <c r="E62" s="227"/>
      <c r="F62" s="227">
        <v>0</v>
      </c>
      <c r="G62" s="227">
        <f>SUM(B62:F62)</f>
        <v>21807233</v>
      </c>
    </row>
    <row r="63" spans="1:7" ht="12.75">
      <c r="A63" s="180" t="s">
        <v>341</v>
      </c>
      <c r="B63" s="227"/>
      <c r="C63" s="227"/>
      <c r="D63" s="227"/>
      <c r="E63" s="227"/>
      <c r="F63" s="227">
        <v>0</v>
      </c>
      <c r="G63" s="252">
        <f>SUM(B63:F63)</f>
        <v>0</v>
      </c>
    </row>
    <row r="64" spans="1:7" ht="12.75">
      <c r="A64" s="180" t="s">
        <v>342</v>
      </c>
      <c r="B64" s="227"/>
      <c r="C64" s="227"/>
      <c r="D64" s="227"/>
      <c r="E64" s="227"/>
      <c r="F64" s="227">
        <v>0</v>
      </c>
      <c r="G64" s="252">
        <f>SUM(B64:F64)</f>
        <v>0</v>
      </c>
    </row>
    <row r="65" spans="1:7" ht="12.75">
      <c r="A65" s="228" t="s">
        <v>525</v>
      </c>
      <c r="B65" s="252">
        <f>B61+B62-B63-B64</f>
        <v>148265142</v>
      </c>
      <c r="C65" s="252">
        <f>C61+C62-C63-C64</f>
        <v>0</v>
      </c>
      <c r="D65" s="252">
        <f>D61+D62-D63-D64</f>
        <v>12950000</v>
      </c>
      <c r="E65" s="252">
        <f>E61+E62-E63-E64</f>
        <v>0</v>
      </c>
      <c r="F65" s="252">
        <v>0</v>
      </c>
      <c r="G65" s="252">
        <f>G61+G62-G63-G64</f>
        <v>161215142</v>
      </c>
    </row>
    <row r="66" spans="1:7" ht="12.75">
      <c r="A66" s="232" t="s">
        <v>354</v>
      </c>
      <c r="B66" s="180"/>
      <c r="C66" s="180"/>
      <c r="D66" s="180"/>
      <c r="E66" s="180"/>
      <c r="F66" s="180"/>
      <c r="G66" s="180"/>
    </row>
    <row r="67" spans="1:7" ht="12.75">
      <c r="A67" s="232" t="s">
        <v>526</v>
      </c>
      <c r="B67" s="247">
        <f aca="true" t="shared" si="8" ref="B67:G67">B53-B61</f>
        <v>3980969991</v>
      </c>
      <c r="C67" s="246">
        <f t="shared" si="8"/>
        <v>0</v>
      </c>
      <c r="D67" s="246">
        <f t="shared" si="8"/>
        <v>6475000</v>
      </c>
      <c r="E67" s="246">
        <f t="shared" si="8"/>
        <v>0</v>
      </c>
      <c r="F67" s="246">
        <f t="shared" si="8"/>
        <v>0</v>
      </c>
      <c r="G67" s="247">
        <f t="shared" si="8"/>
        <v>3987444991</v>
      </c>
    </row>
    <row r="68" spans="1:7" ht="12.75">
      <c r="A68" s="256" t="s">
        <v>527</v>
      </c>
      <c r="B68" s="258">
        <f aca="true" t="shared" si="9" ref="B68:G68">B59-B65</f>
        <v>3960087758</v>
      </c>
      <c r="C68" s="259">
        <f t="shared" si="9"/>
        <v>0</v>
      </c>
      <c r="D68" s="259">
        <f t="shared" si="9"/>
        <v>5550000</v>
      </c>
      <c r="E68" s="259">
        <f t="shared" si="9"/>
        <v>0</v>
      </c>
      <c r="F68" s="259">
        <f t="shared" si="9"/>
        <v>0</v>
      </c>
      <c r="G68" s="258">
        <f t="shared" si="9"/>
        <v>3965637758</v>
      </c>
    </row>
    <row r="69" spans="1:7" ht="12.75">
      <c r="A69" s="131"/>
      <c r="B69" s="133"/>
      <c r="C69" s="133"/>
      <c r="D69" s="133"/>
      <c r="E69" s="132"/>
      <c r="F69" s="133"/>
      <c r="G69" s="133"/>
    </row>
    <row r="70" spans="1:7" ht="12.75">
      <c r="A70" s="30" t="s">
        <v>355</v>
      </c>
      <c r="B70" s="30"/>
      <c r="C70" s="30"/>
      <c r="D70" s="30"/>
      <c r="E70" s="47" t="s">
        <v>101</v>
      </c>
      <c r="F70" s="47"/>
      <c r="G70" s="47" t="s">
        <v>560</v>
      </c>
    </row>
    <row r="71" spans="1:7" ht="12.75">
      <c r="A71" s="30" t="s">
        <v>356</v>
      </c>
      <c r="B71" s="30"/>
      <c r="C71" s="30"/>
      <c r="D71" s="30"/>
      <c r="E71" s="43"/>
      <c r="F71" s="30"/>
      <c r="G71" s="30"/>
    </row>
    <row r="72" spans="1:7" ht="12.75">
      <c r="A72" s="30" t="s">
        <v>357</v>
      </c>
      <c r="B72" s="30"/>
      <c r="C72" s="30"/>
      <c r="D72" s="30"/>
      <c r="E72" s="30"/>
      <c r="F72" s="30"/>
      <c r="G72" s="30"/>
    </row>
    <row r="73" spans="1:7" ht="12.75">
      <c r="A73" s="30" t="s">
        <v>523</v>
      </c>
      <c r="B73" s="30"/>
      <c r="C73" s="30"/>
      <c r="D73" s="30"/>
      <c r="E73" s="30"/>
      <c r="F73" s="30"/>
      <c r="G73" s="30"/>
    </row>
    <row r="74" spans="1:7" ht="12.75">
      <c r="A74" s="30" t="s">
        <v>358</v>
      </c>
      <c r="B74" s="30"/>
      <c r="C74" s="30"/>
      <c r="D74" s="30"/>
      <c r="E74" s="30"/>
      <c r="F74" s="30"/>
      <c r="G74" s="30"/>
    </row>
    <row r="75" spans="1:7" ht="12.75">
      <c r="A75" s="30"/>
      <c r="B75" s="30"/>
      <c r="C75" s="30"/>
      <c r="D75" s="30"/>
      <c r="E75" s="30"/>
      <c r="F75" s="30"/>
      <c r="G75" s="30"/>
    </row>
    <row r="76" spans="1:7" ht="12.75">
      <c r="A76" s="30"/>
      <c r="B76" s="30"/>
      <c r="C76" s="30"/>
      <c r="D76" s="30"/>
      <c r="E76" s="30"/>
      <c r="F76" s="30"/>
      <c r="G76" s="30"/>
    </row>
    <row r="77" spans="1:7" ht="12.75">
      <c r="A77" s="30"/>
      <c r="B77" s="30"/>
      <c r="C77" s="30"/>
      <c r="D77" s="30"/>
      <c r="E77" s="30"/>
      <c r="F77" s="30"/>
      <c r="G77" s="30"/>
    </row>
    <row r="78" spans="1:7" ht="12.75">
      <c r="A78" s="30"/>
      <c r="B78" s="30"/>
      <c r="C78" s="30"/>
      <c r="D78" s="30"/>
      <c r="E78" s="30"/>
      <c r="F78" s="30"/>
      <c r="G78" s="30"/>
    </row>
    <row r="79" spans="1:7" ht="12.75">
      <c r="A79" s="30"/>
      <c r="B79" s="30"/>
      <c r="C79" s="30"/>
      <c r="D79" s="30"/>
      <c r="E79" s="30"/>
      <c r="F79" s="30"/>
      <c r="G79" s="30"/>
    </row>
    <row r="80" spans="1:7" ht="12.75">
      <c r="A80" s="30"/>
      <c r="B80" s="30"/>
      <c r="C80" s="30"/>
      <c r="D80" s="30"/>
      <c r="E80" s="30"/>
      <c r="F80" s="30"/>
      <c r="G80" s="30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spans="1:7" ht="12.75">
      <c r="A85" s="30"/>
      <c r="B85" s="30"/>
      <c r="C85" s="30"/>
      <c r="D85" s="30"/>
      <c r="E85" s="30"/>
      <c r="F85" s="30"/>
      <c r="G85" s="30"/>
    </row>
    <row r="86" spans="1:7" ht="12.75">
      <c r="A86" s="30"/>
      <c r="B86" s="30"/>
      <c r="C86" s="30"/>
      <c r="D86" s="30"/>
      <c r="E86" s="30"/>
      <c r="F86" s="30"/>
      <c r="G86" s="30"/>
    </row>
    <row r="87" spans="1:7" ht="12.75">
      <c r="A87" s="30"/>
      <c r="B87" s="30"/>
      <c r="C87" s="30"/>
      <c r="D87" s="30"/>
      <c r="E87" s="30"/>
      <c r="F87" s="30"/>
      <c r="G87" s="30"/>
    </row>
    <row r="88" spans="1:7" ht="12.75">
      <c r="A88" s="30"/>
      <c r="B88" s="30"/>
      <c r="C88" s="30"/>
      <c r="D88" s="30"/>
      <c r="E88" s="30"/>
      <c r="F88" s="30"/>
      <c r="G88" s="30"/>
    </row>
    <row r="89" spans="1:7" ht="12.75">
      <c r="A89" s="30"/>
      <c r="B89" s="30"/>
      <c r="C89" s="30"/>
      <c r="D89" s="30"/>
      <c r="E89" s="30"/>
      <c r="F89" s="30"/>
      <c r="G89" s="30"/>
    </row>
    <row r="90" spans="1:7" ht="12.75">
      <c r="A90" s="30"/>
      <c r="B90" s="30"/>
      <c r="C90" s="30"/>
      <c r="D90" s="30"/>
      <c r="E90" s="30"/>
      <c r="F90" s="30"/>
      <c r="G90" s="30"/>
    </row>
    <row r="91" spans="1:7" ht="12.75">
      <c r="A91" s="30"/>
      <c r="B91" s="30"/>
      <c r="C91" s="30"/>
      <c r="D91" s="30"/>
      <c r="E91" s="30"/>
      <c r="F91" s="30"/>
      <c r="G91" s="30"/>
    </row>
    <row r="92" spans="1:7" ht="12.75">
      <c r="A92" s="30"/>
      <c r="B92" s="30"/>
      <c r="C92" s="30"/>
      <c r="D92" s="30"/>
      <c r="E92" s="30"/>
      <c r="F92" s="30"/>
      <c r="G92" s="30"/>
    </row>
    <row r="93" spans="1:7" ht="12.75">
      <c r="A93" s="30"/>
      <c r="B93" s="30"/>
      <c r="C93" s="30"/>
      <c r="D93" s="30"/>
      <c r="E93" s="30"/>
      <c r="F93" s="30"/>
      <c r="G93" s="30"/>
    </row>
    <row r="94" spans="1:7" ht="12.75">
      <c r="A94" s="30"/>
      <c r="B94" s="30"/>
      <c r="C94" s="30"/>
      <c r="D94" s="30"/>
      <c r="E94" s="30"/>
      <c r="F94" s="30"/>
      <c r="G94" s="30"/>
    </row>
    <row r="95" spans="1:7" ht="12.75">
      <c r="A95" s="30"/>
      <c r="B95" s="30"/>
      <c r="C95" s="30"/>
      <c r="D95" s="30"/>
      <c r="E95" s="30"/>
      <c r="F95" s="30"/>
      <c r="G95" s="30"/>
    </row>
    <row r="96" spans="1:7" ht="12.75">
      <c r="A96" s="30"/>
      <c r="B96" s="30"/>
      <c r="C96" s="30"/>
      <c r="D96" s="30"/>
      <c r="E96" s="30"/>
      <c r="F96" s="30"/>
      <c r="G96" s="30"/>
    </row>
    <row r="97" spans="1:7" ht="12.75">
      <c r="A97" s="30"/>
      <c r="B97" s="30"/>
      <c r="C97" s="30"/>
      <c r="D97" s="30"/>
      <c r="E97" s="30"/>
      <c r="F97" s="30"/>
      <c r="G97" s="30"/>
    </row>
    <row r="98" spans="1:7" ht="12.75">
      <c r="A98" s="30"/>
      <c r="B98" s="30"/>
      <c r="C98" s="30"/>
      <c r="D98" s="30"/>
      <c r="E98" s="30"/>
      <c r="F98" s="30"/>
      <c r="G98" s="30"/>
    </row>
    <row r="99" spans="1:7" ht="12.75">
      <c r="A99" s="30"/>
      <c r="B99" s="30"/>
      <c r="C99" s="30"/>
      <c r="D99" s="30"/>
      <c r="E99" s="30"/>
      <c r="F99" s="30"/>
      <c r="G99" s="30"/>
    </row>
    <row r="100" spans="1:7" ht="12.75">
      <c r="A100" s="30"/>
      <c r="B100" s="30"/>
      <c r="C100" s="30"/>
      <c r="D100" s="30"/>
      <c r="E100" s="30"/>
      <c r="F100" s="30"/>
      <c r="G100" s="30"/>
    </row>
    <row r="101" spans="1:7" ht="12.75">
      <c r="A101" s="30"/>
      <c r="B101" s="30"/>
      <c r="C101" s="30"/>
      <c r="D101" s="30"/>
      <c r="E101" s="30"/>
      <c r="F101" s="30"/>
      <c r="G101" s="30"/>
    </row>
    <row r="102" spans="1:7" ht="12.75">
      <c r="A102" s="30"/>
      <c r="B102" s="30"/>
      <c r="C102" s="30"/>
      <c r="D102" s="30"/>
      <c r="E102" s="30"/>
      <c r="F102" s="30"/>
      <c r="G102" s="30"/>
    </row>
    <row r="103" spans="1:7" ht="12.75">
      <c r="A103" s="30"/>
      <c r="B103" s="30"/>
      <c r="C103" s="30"/>
      <c r="D103" s="30"/>
      <c r="E103" s="30"/>
      <c r="F103" s="30"/>
      <c r="G103" s="30"/>
    </row>
  </sheetData>
  <sheetProtection/>
  <printOptions horizontalCentered="1"/>
  <pageMargins left="0.25" right="0" top="0.984251968503937" bottom="0.984251968503937" header="0.511811023622047" footer="0.51181102362204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79">
      <selection activeCell="F53" sqref="F53"/>
    </sheetView>
  </sheetViews>
  <sheetFormatPr defaultColWidth="9.140625" defaultRowHeight="12.75"/>
  <cols>
    <col min="1" max="1" width="13.421875" style="30" customWidth="1"/>
    <col min="2" max="2" width="24.140625" style="30" customWidth="1"/>
    <col min="3" max="3" width="4.8515625" style="30" customWidth="1"/>
    <col min="4" max="4" width="12.00390625" style="30" customWidth="1"/>
    <col min="5" max="5" width="14.28125" style="30" customWidth="1"/>
    <col min="6" max="6" width="14.8515625" style="30" customWidth="1"/>
    <col min="7" max="7" width="14.7109375" style="30" customWidth="1"/>
    <col min="8" max="16384" width="9.140625" style="30" customWidth="1"/>
  </cols>
  <sheetData>
    <row r="1" spans="1:7" ht="15.75">
      <c r="A1" s="44" t="s">
        <v>359</v>
      </c>
      <c r="B1" s="133"/>
      <c r="C1" s="133"/>
      <c r="D1" s="133"/>
      <c r="E1" s="133"/>
      <c r="F1" s="133"/>
      <c r="G1" s="133"/>
    </row>
    <row r="2" spans="1:7" ht="15.75">
      <c r="A2" s="142" t="s">
        <v>360</v>
      </c>
      <c r="B2" s="143"/>
      <c r="C2" s="144"/>
      <c r="D2" s="144" t="s">
        <v>152</v>
      </c>
      <c r="E2" s="145" t="s">
        <v>361</v>
      </c>
      <c r="F2" s="145" t="s">
        <v>362</v>
      </c>
      <c r="G2" s="145" t="s">
        <v>363</v>
      </c>
    </row>
    <row r="3" spans="1:7" ht="15.75">
      <c r="A3" s="146" t="s">
        <v>364</v>
      </c>
      <c r="B3" s="147"/>
      <c r="C3" s="148"/>
      <c r="D3" s="53"/>
      <c r="E3" s="149"/>
      <c r="F3" s="149"/>
      <c r="G3" s="149"/>
    </row>
    <row r="4" spans="1:7" ht="15.75">
      <c r="A4" s="150" t="s">
        <v>365</v>
      </c>
      <c r="B4" s="151"/>
      <c r="C4" s="152"/>
      <c r="D4" s="152"/>
      <c r="E4" s="138"/>
      <c r="F4" s="138"/>
      <c r="G4" s="138"/>
    </row>
    <row r="5" spans="1:7" ht="15.75">
      <c r="A5" s="150" t="s">
        <v>366</v>
      </c>
      <c r="B5" s="153"/>
      <c r="C5" s="152"/>
      <c r="D5" s="152"/>
      <c r="E5" s="138"/>
      <c r="F5" s="138"/>
      <c r="G5" s="138"/>
    </row>
    <row r="6" spans="1:7" ht="15.75">
      <c r="A6" s="154" t="s">
        <v>367</v>
      </c>
      <c r="B6" s="155"/>
      <c r="C6" s="152"/>
      <c r="D6" s="152"/>
      <c r="E6" s="138"/>
      <c r="F6" s="138"/>
      <c r="G6" s="138"/>
    </row>
    <row r="7" spans="1:7" ht="15.75">
      <c r="A7" s="156" t="s">
        <v>368</v>
      </c>
      <c r="B7" s="157"/>
      <c r="C7" s="152"/>
      <c r="D7" s="152"/>
      <c r="E7" s="138"/>
      <c r="F7" s="138"/>
      <c r="G7" s="138"/>
    </row>
    <row r="8" spans="1:7" ht="15.75">
      <c r="A8" s="158" t="s">
        <v>369</v>
      </c>
      <c r="B8" s="159"/>
      <c r="C8" s="152"/>
      <c r="D8" s="152"/>
      <c r="E8" s="160"/>
      <c r="F8" s="160"/>
      <c r="G8" s="160"/>
    </row>
    <row r="9" spans="1:7" ht="15.75">
      <c r="A9" s="154" t="s">
        <v>365</v>
      </c>
      <c r="B9" s="155"/>
      <c r="C9" s="152"/>
      <c r="D9" s="152"/>
      <c r="E9" s="138"/>
      <c r="F9" s="138"/>
      <c r="G9" s="138"/>
    </row>
    <row r="10" spans="1:7" ht="15.75">
      <c r="A10" s="154" t="s">
        <v>366</v>
      </c>
      <c r="B10" s="155"/>
      <c r="C10" s="152"/>
      <c r="D10" s="152"/>
      <c r="E10" s="138"/>
      <c r="F10" s="138"/>
      <c r="G10" s="138"/>
    </row>
    <row r="11" spans="1:7" ht="15.75">
      <c r="A11" s="154" t="s">
        <v>367</v>
      </c>
      <c r="B11" s="155"/>
      <c r="C11" s="152"/>
      <c r="D11" s="152"/>
      <c r="E11" s="138"/>
      <c r="F11" s="138"/>
      <c r="G11" s="138"/>
    </row>
    <row r="12" spans="1:7" ht="15.75">
      <c r="A12" s="156" t="s">
        <v>368</v>
      </c>
      <c r="B12" s="157"/>
      <c r="C12" s="152"/>
      <c r="D12" s="152"/>
      <c r="E12" s="138"/>
      <c r="F12" s="138"/>
      <c r="G12" s="138"/>
    </row>
    <row r="13" spans="1:7" ht="15.75">
      <c r="A13" s="158" t="s">
        <v>370</v>
      </c>
      <c r="B13" s="159"/>
      <c r="C13" s="152"/>
      <c r="D13" s="152"/>
      <c r="E13" s="138"/>
      <c r="F13" s="138"/>
      <c r="G13" s="138"/>
    </row>
    <row r="14" spans="1:7" ht="15.75">
      <c r="A14" s="154" t="s">
        <v>365</v>
      </c>
      <c r="B14" s="155"/>
      <c r="C14" s="152"/>
      <c r="D14" s="152"/>
      <c r="E14" s="138"/>
      <c r="F14" s="138"/>
      <c r="G14" s="138"/>
    </row>
    <row r="15" spans="1:7" ht="15.75">
      <c r="A15" s="161" t="s">
        <v>366</v>
      </c>
      <c r="B15" s="157"/>
      <c r="C15" s="152"/>
      <c r="D15" s="152"/>
      <c r="E15" s="160"/>
      <c r="F15" s="160"/>
      <c r="G15" s="160"/>
    </row>
    <row r="16" spans="1:7" ht="15.75">
      <c r="A16" s="150" t="s">
        <v>367</v>
      </c>
      <c r="B16" s="162"/>
      <c r="C16" s="163"/>
      <c r="D16" s="152"/>
      <c r="E16" s="138"/>
      <c r="F16" s="138"/>
      <c r="G16" s="138"/>
    </row>
    <row r="17" spans="1:7" ht="15.75">
      <c r="A17" s="347" t="s">
        <v>368</v>
      </c>
      <c r="B17" s="164"/>
      <c r="C17" s="165"/>
      <c r="D17" s="166"/>
      <c r="E17" s="167"/>
      <c r="F17" s="167"/>
      <c r="G17" s="167"/>
    </row>
    <row r="18" spans="1:7" ht="15.75">
      <c r="A18" s="168" t="s">
        <v>371</v>
      </c>
      <c r="B18" s="168"/>
      <c r="C18" s="133"/>
      <c r="D18" s="133"/>
      <c r="E18" s="133"/>
      <c r="F18" s="169" t="s">
        <v>559</v>
      </c>
      <c r="G18" s="169" t="s">
        <v>561</v>
      </c>
    </row>
    <row r="19" spans="1:7" ht="15.75">
      <c r="A19" s="135" t="s">
        <v>373</v>
      </c>
      <c r="B19" s="135"/>
      <c r="C19" s="139"/>
      <c r="D19" s="139"/>
      <c r="E19" s="139"/>
      <c r="F19" s="139"/>
      <c r="G19" s="139"/>
    </row>
    <row r="20" spans="1:7" ht="15.75">
      <c r="A20" s="168" t="s">
        <v>374</v>
      </c>
      <c r="B20" s="168"/>
      <c r="C20" s="133"/>
      <c r="D20" s="133"/>
      <c r="E20" s="133"/>
      <c r="F20" s="133"/>
      <c r="G20" s="133"/>
    </row>
    <row r="21" spans="1:7" ht="15.75">
      <c r="A21" s="168" t="s">
        <v>375</v>
      </c>
      <c r="B21" s="168"/>
      <c r="C21" s="133"/>
      <c r="D21" s="133"/>
      <c r="E21" s="133"/>
      <c r="F21" s="133"/>
      <c r="G21" s="133"/>
    </row>
    <row r="22" spans="1:7" ht="15.75">
      <c r="A22" s="168" t="s">
        <v>376</v>
      </c>
      <c r="B22" s="168"/>
      <c r="C22" s="133"/>
      <c r="D22" s="133"/>
      <c r="E22" s="133"/>
      <c r="F22" s="133"/>
      <c r="G22" s="133"/>
    </row>
    <row r="23" spans="1:7" ht="15.75">
      <c r="A23" s="168" t="s">
        <v>589</v>
      </c>
      <c r="B23" s="168"/>
      <c r="C23" s="133"/>
      <c r="D23" s="133"/>
      <c r="E23" s="133"/>
      <c r="F23" s="341"/>
      <c r="G23" s="341"/>
    </row>
    <row r="24" spans="3:7" ht="15.75">
      <c r="C24" s="31" t="s">
        <v>105</v>
      </c>
      <c r="D24" s="31"/>
      <c r="F24" s="342">
        <f>SUM(F23)</f>
        <v>0</v>
      </c>
      <c r="G24" s="342">
        <f>SUM(G23)</f>
        <v>0</v>
      </c>
    </row>
    <row r="25" spans="3:7" ht="15.75">
      <c r="C25" s="31"/>
      <c r="D25" s="31"/>
      <c r="F25" s="172"/>
      <c r="G25" s="172"/>
    </row>
    <row r="26" spans="1:7" ht="15.75">
      <c r="A26" s="38" t="s">
        <v>377</v>
      </c>
      <c r="F26" s="169" t="s">
        <v>559</v>
      </c>
      <c r="G26" s="169" t="s">
        <v>561</v>
      </c>
    </row>
    <row r="27" spans="1:4" ht="15.75">
      <c r="A27" s="38" t="s">
        <v>378</v>
      </c>
      <c r="B27" s="38"/>
      <c r="C27" s="38"/>
      <c r="D27" s="38"/>
    </row>
    <row r="28" spans="1:7" ht="15.75">
      <c r="A28" s="38" t="s">
        <v>564</v>
      </c>
      <c r="B28" s="38"/>
      <c r="C28" s="38"/>
      <c r="D28" s="38"/>
      <c r="F28" s="43">
        <v>39725234</v>
      </c>
      <c r="G28" s="43">
        <v>57837884</v>
      </c>
    </row>
    <row r="29" spans="1:4" ht="15.75">
      <c r="A29" s="38" t="s">
        <v>379</v>
      </c>
      <c r="B29" s="38"/>
      <c r="C29" s="38"/>
      <c r="D29" s="38"/>
    </row>
    <row r="30" spans="1:7" ht="15.75">
      <c r="A30" s="38" t="s">
        <v>565</v>
      </c>
      <c r="B30" s="38"/>
      <c r="C30" s="38"/>
      <c r="D30" s="38"/>
      <c r="F30" s="43"/>
      <c r="G30" s="43"/>
    </row>
    <row r="31" spans="1:4" ht="15.75">
      <c r="A31" s="38" t="s">
        <v>380</v>
      </c>
      <c r="B31" s="38"/>
      <c r="C31" s="38"/>
      <c r="D31" s="38"/>
    </row>
    <row r="32" spans="1:7" ht="15.75">
      <c r="A32" s="38"/>
      <c r="B32" s="38"/>
      <c r="C32" s="31" t="s">
        <v>105</v>
      </c>
      <c r="D32" s="38"/>
      <c r="F32" s="45">
        <f>SUM(F27:F31)</f>
        <v>39725234</v>
      </c>
      <c r="G32" s="45">
        <f>SUM(G27:G31)</f>
        <v>57837884</v>
      </c>
    </row>
    <row r="33" spans="1:4" ht="15.75">
      <c r="A33" s="38"/>
      <c r="B33" s="38"/>
      <c r="C33" s="31"/>
      <c r="D33" s="38"/>
    </row>
    <row r="34" spans="1:4" ht="15.75">
      <c r="A34" s="38"/>
      <c r="B34" s="38"/>
      <c r="C34" s="31"/>
      <c r="D34" s="38"/>
    </row>
    <row r="35" ht="15.75">
      <c r="A35" s="38"/>
    </row>
    <row r="36" spans="2:7" ht="15.75">
      <c r="B36" s="38"/>
      <c r="C36" s="38"/>
      <c r="F36" s="169" t="s">
        <v>559</v>
      </c>
      <c r="G36" s="169" t="s">
        <v>561</v>
      </c>
    </row>
    <row r="37" spans="1:7" ht="15.75">
      <c r="A37" s="38" t="s">
        <v>381</v>
      </c>
      <c r="B37" s="38"/>
      <c r="C37" s="38"/>
      <c r="F37" s="41" t="s">
        <v>110</v>
      </c>
      <c r="G37" s="41"/>
    </row>
    <row r="38" spans="1:7" ht="15.75">
      <c r="A38" s="38" t="s">
        <v>382</v>
      </c>
      <c r="B38" s="38"/>
      <c r="C38" s="38"/>
      <c r="F38" s="41">
        <v>888709099</v>
      </c>
      <c r="G38" s="41">
        <v>10000000</v>
      </c>
    </row>
    <row r="39" spans="1:7" ht="15.75">
      <c r="A39" s="38" t="s">
        <v>383</v>
      </c>
      <c r="B39" s="38"/>
      <c r="C39" s="38"/>
      <c r="F39" s="41"/>
      <c r="G39" s="41"/>
    </row>
    <row r="40" spans="1:7" ht="15.75">
      <c r="A40" s="38"/>
      <c r="B40" s="38"/>
      <c r="C40" s="31" t="s">
        <v>384</v>
      </c>
      <c r="D40" s="31"/>
      <c r="F40" s="42">
        <f>SUM(F38:F39)</f>
        <v>888709099</v>
      </c>
      <c r="G40" s="42">
        <f>SUM(G38:G39)</f>
        <v>10000000</v>
      </c>
    </row>
    <row r="41" spans="1:7" ht="15.75">
      <c r="A41" s="38"/>
      <c r="B41" s="38"/>
      <c r="C41" s="31"/>
      <c r="D41" s="31"/>
      <c r="F41" s="42"/>
      <c r="G41" s="42"/>
    </row>
    <row r="42" spans="1:7" ht="15.75">
      <c r="A42" s="38"/>
      <c r="B42" s="38"/>
      <c r="C42" s="31"/>
      <c r="D42" s="31"/>
      <c r="F42" s="42"/>
      <c r="G42" s="42"/>
    </row>
    <row r="43" spans="1:7" ht="15.75">
      <c r="A43" s="38"/>
      <c r="B43" s="38"/>
      <c r="C43" s="38"/>
      <c r="F43" s="169" t="s">
        <v>559</v>
      </c>
      <c r="G43" s="169" t="s">
        <v>561</v>
      </c>
    </row>
    <row r="44" spans="1:7" ht="15.75">
      <c r="A44" s="38" t="s">
        <v>385</v>
      </c>
      <c r="B44" s="38"/>
      <c r="C44" s="38"/>
      <c r="F44" s="41"/>
      <c r="G44" s="41"/>
    </row>
    <row r="45" spans="1:7" ht="15.75">
      <c r="A45" s="38" t="s">
        <v>386</v>
      </c>
      <c r="B45" s="38"/>
      <c r="C45" s="38"/>
      <c r="F45" s="41">
        <v>24977869</v>
      </c>
      <c r="G45" s="41">
        <v>147391796</v>
      </c>
    </row>
    <row r="46" spans="1:7" ht="15.75">
      <c r="A46" s="38" t="s">
        <v>387</v>
      </c>
      <c r="B46" s="38"/>
      <c r="C46" s="38"/>
      <c r="F46" s="41"/>
      <c r="G46" s="173"/>
    </row>
    <row r="47" spans="1:7" ht="15.75">
      <c r="A47" s="38" t="s">
        <v>388</v>
      </c>
      <c r="B47" s="38"/>
      <c r="C47" s="38"/>
      <c r="F47" s="41"/>
      <c r="G47" s="173"/>
    </row>
    <row r="48" spans="1:7" ht="15.75">
      <c r="A48" s="38" t="s">
        <v>389</v>
      </c>
      <c r="B48" s="38"/>
      <c r="C48" s="38"/>
      <c r="F48" s="41"/>
      <c r="G48" s="41">
        <v>69292208</v>
      </c>
    </row>
    <row r="49" spans="1:7" ht="15.75">
      <c r="A49" s="38" t="s">
        <v>390</v>
      </c>
      <c r="B49" s="38"/>
      <c r="C49" s="38"/>
      <c r="F49" s="41"/>
      <c r="G49" s="173"/>
    </row>
    <row r="50" spans="1:6" ht="15.75">
      <c r="A50" s="38" t="s">
        <v>391</v>
      </c>
      <c r="B50" s="38"/>
      <c r="C50" s="38"/>
      <c r="F50" s="43"/>
    </row>
    <row r="51" spans="1:6" ht="15.75">
      <c r="A51" s="38" t="s">
        <v>392</v>
      </c>
      <c r="B51" s="38"/>
      <c r="C51" s="38"/>
      <c r="F51" s="43"/>
    </row>
    <row r="52" spans="1:7" ht="15.75">
      <c r="A52" s="38" t="s">
        <v>393</v>
      </c>
      <c r="B52" s="38"/>
      <c r="C52" s="38"/>
      <c r="F52" s="43">
        <v>1680000</v>
      </c>
      <c r="G52" s="43"/>
    </row>
    <row r="53" spans="1:6" ht="15.75">
      <c r="A53" s="38" t="s">
        <v>394</v>
      </c>
      <c r="B53" s="38"/>
      <c r="C53" s="38"/>
      <c r="F53" s="43"/>
    </row>
    <row r="54" spans="2:7" ht="15.75">
      <c r="B54" s="38"/>
      <c r="C54" s="31" t="s">
        <v>105</v>
      </c>
      <c r="D54" s="31"/>
      <c r="F54" s="45">
        <f>SUM(F45:F53)</f>
        <v>26657869</v>
      </c>
      <c r="G54" s="45">
        <f>SUM(G45:G53)</f>
        <v>216684004</v>
      </c>
    </row>
    <row r="55" spans="1:7" ht="15.75">
      <c r="A55" s="38" t="s">
        <v>395</v>
      </c>
      <c r="B55" s="38"/>
      <c r="C55" s="38"/>
      <c r="F55" s="169" t="s">
        <v>559</v>
      </c>
      <c r="G55" s="169" t="s">
        <v>561</v>
      </c>
    </row>
    <row r="56" spans="1:6" ht="15.75">
      <c r="A56" s="38" t="s">
        <v>396</v>
      </c>
      <c r="B56" s="38"/>
      <c r="C56" s="38"/>
      <c r="F56" s="43"/>
    </row>
    <row r="57" spans="1:6" ht="15.75">
      <c r="A57" s="38" t="s">
        <v>397</v>
      </c>
      <c r="B57" s="38"/>
      <c r="F57" s="43"/>
    </row>
    <row r="58" spans="1:7" ht="15.75">
      <c r="A58" s="38" t="s">
        <v>398</v>
      </c>
      <c r="B58" s="38"/>
      <c r="F58" s="43"/>
      <c r="G58" s="43"/>
    </row>
    <row r="59" spans="1:7" ht="15.75">
      <c r="A59" s="38"/>
      <c r="B59" s="38"/>
      <c r="C59" s="31" t="s">
        <v>105</v>
      </c>
      <c r="D59" s="31"/>
      <c r="F59" s="45">
        <f>SUM(F56:F58)</f>
        <v>0</v>
      </c>
      <c r="G59" s="45">
        <f>SUM(G56:G58)</f>
        <v>0</v>
      </c>
    </row>
    <row r="60" spans="1:7" ht="15.75">
      <c r="A60" s="38"/>
      <c r="B60" s="38"/>
      <c r="C60" s="38"/>
      <c r="F60" s="169"/>
      <c r="G60" s="169"/>
    </row>
    <row r="61" spans="1:7" ht="15.75">
      <c r="A61" s="38" t="s">
        <v>399</v>
      </c>
      <c r="B61" s="38"/>
      <c r="C61" s="38"/>
      <c r="F61" s="169" t="s">
        <v>559</v>
      </c>
      <c r="G61" s="169" t="s">
        <v>561</v>
      </c>
    </row>
    <row r="62" spans="1:7" ht="15.75">
      <c r="A62" s="38" t="s">
        <v>400</v>
      </c>
      <c r="B62" s="38"/>
      <c r="C62" s="38"/>
      <c r="F62" s="43"/>
      <c r="G62" s="43"/>
    </row>
    <row r="63" spans="1:7" ht="15.75">
      <c r="A63" s="38" t="s">
        <v>401</v>
      </c>
      <c r="B63" s="38"/>
      <c r="C63" s="38"/>
      <c r="F63" s="43"/>
      <c r="G63" s="43"/>
    </row>
    <row r="64" spans="1:7" ht="15.75">
      <c r="A64" s="38" t="s">
        <v>402</v>
      </c>
      <c r="B64" s="38"/>
      <c r="C64" s="38"/>
      <c r="F64" s="43"/>
      <c r="G64" s="43"/>
    </row>
    <row r="65" spans="1:7" ht="15.75">
      <c r="A65" s="38" t="s">
        <v>403</v>
      </c>
      <c r="B65" s="38"/>
      <c r="C65" s="38"/>
      <c r="F65" s="43">
        <v>74399294</v>
      </c>
      <c r="G65" s="43">
        <v>76149308</v>
      </c>
    </row>
    <row r="66" spans="1:7" ht="15.75">
      <c r="A66" s="38" t="s">
        <v>404</v>
      </c>
      <c r="B66" s="38"/>
      <c r="C66" s="38"/>
      <c r="F66" s="43"/>
      <c r="G66" s="43"/>
    </row>
    <row r="67" spans="1:7" ht="15.75">
      <c r="A67" s="38" t="s">
        <v>405</v>
      </c>
      <c r="B67" s="38"/>
      <c r="C67" s="38"/>
      <c r="F67" s="43"/>
      <c r="G67" s="43"/>
    </row>
    <row r="68" spans="1:7" ht="15.75">
      <c r="A68" s="38" t="s">
        <v>406</v>
      </c>
      <c r="F68" s="43">
        <v>36436113</v>
      </c>
      <c r="G68" s="43">
        <v>61767843</v>
      </c>
    </row>
    <row r="69" spans="1:7" ht="15.75">
      <c r="A69" s="38"/>
      <c r="C69" s="31" t="s">
        <v>105</v>
      </c>
      <c r="D69" s="31"/>
      <c r="F69" s="45">
        <f>SUM(F62:F68)</f>
        <v>110835407</v>
      </c>
      <c r="G69" s="45">
        <f>SUM(G62:G68)</f>
        <v>137917151</v>
      </c>
    </row>
    <row r="70" spans="2:7" ht="15.75">
      <c r="B70" s="38"/>
      <c r="C70" s="38"/>
      <c r="F70" s="169"/>
      <c r="G70" s="169"/>
    </row>
    <row r="71" spans="1:7" ht="15.75">
      <c r="A71" s="38" t="s">
        <v>407</v>
      </c>
      <c r="B71" s="38"/>
      <c r="C71" s="38"/>
      <c r="F71" s="169" t="s">
        <v>559</v>
      </c>
      <c r="G71" s="169" t="s">
        <v>561</v>
      </c>
    </row>
    <row r="72" spans="1:3" ht="15.75">
      <c r="A72" s="38" t="s">
        <v>408</v>
      </c>
      <c r="B72" s="38"/>
      <c r="C72" s="38"/>
    </row>
    <row r="73" spans="1:3" ht="15.75">
      <c r="A73" s="38" t="s">
        <v>35</v>
      </c>
      <c r="B73" s="38"/>
      <c r="C73" s="38"/>
    </row>
    <row r="74" spans="1:7" ht="15.75">
      <c r="A74" s="38" t="s">
        <v>409</v>
      </c>
      <c r="B74" s="38"/>
      <c r="C74" s="31" t="s">
        <v>105</v>
      </c>
      <c r="D74" s="31"/>
      <c r="F74" s="30">
        <v>0</v>
      </c>
      <c r="G74" s="30">
        <v>0</v>
      </c>
    </row>
    <row r="75" spans="1:7" ht="15.75">
      <c r="A75" s="38"/>
      <c r="B75" s="38"/>
      <c r="C75" s="38"/>
      <c r="F75" s="169" t="s">
        <v>559</v>
      </c>
      <c r="G75" s="169" t="s">
        <v>561</v>
      </c>
    </row>
    <row r="76" spans="1:3" ht="15.75">
      <c r="A76" s="38" t="s">
        <v>410</v>
      </c>
      <c r="B76" s="38"/>
      <c r="C76" s="38"/>
    </row>
    <row r="77" spans="1:7" ht="15.75">
      <c r="A77" s="38" t="s">
        <v>411</v>
      </c>
      <c r="B77" s="38"/>
      <c r="C77" s="38"/>
      <c r="F77" s="43">
        <f>F78+F79</f>
        <v>0</v>
      </c>
      <c r="G77" s="43">
        <f>G78+G79+G80</f>
        <v>0</v>
      </c>
    </row>
    <row r="78" spans="1:7" ht="15.75">
      <c r="A78" s="38" t="s">
        <v>412</v>
      </c>
      <c r="B78" s="38"/>
      <c r="C78" s="38"/>
      <c r="F78" s="257"/>
      <c r="G78" s="43">
        <v>0</v>
      </c>
    </row>
    <row r="79" spans="1:7" ht="15.75">
      <c r="A79" s="38" t="s">
        <v>413</v>
      </c>
      <c r="B79" s="38"/>
      <c r="C79" s="38"/>
      <c r="F79" s="257"/>
      <c r="G79" s="257">
        <v>0</v>
      </c>
    </row>
    <row r="80" spans="1:7" ht="15.75">
      <c r="A80" s="38" t="s">
        <v>414</v>
      </c>
      <c r="B80" s="38"/>
      <c r="C80" s="38"/>
      <c r="F80" s="257">
        <v>0</v>
      </c>
      <c r="G80" s="257">
        <v>0</v>
      </c>
    </row>
    <row r="81" spans="1:7" ht="15.75">
      <c r="A81" s="38" t="s">
        <v>415</v>
      </c>
      <c r="B81" s="38"/>
      <c r="C81" s="38"/>
      <c r="F81" s="172">
        <v>2000000</v>
      </c>
      <c r="G81" s="172">
        <v>2000000</v>
      </c>
    </row>
    <row r="82" spans="1:3" ht="15.75">
      <c r="A82" s="38" t="s">
        <v>416</v>
      </c>
      <c r="B82" s="38"/>
      <c r="C82" s="38"/>
    </row>
    <row r="83" spans="1:7" ht="15.75">
      <c r="A83" s="38" t="s">
        <v>417</v>
      </c>
      <c r="B83" s="38"/>
      <c r="F83" s="43">
        <v>2000000</v>
      </c>
      <c r="G83" s="43">
        <v>2000000</v>
      </c>
    </row>
    <row r="84" spans="1:7" ht="15.75">
      <c r="A84" s="38"/>
      <c r="B84" s="38"/>
      <c r="C84" s="31" t="s">
        <v>105</v>
      </c>
      <c r="D84" s="31"/>
      <c r="F84" s="45">
        <f>F77+F81</f>
        <v>2000000</v>
      </c>
      <c r="G84" s="45">
        <f>G77+G81</f>
        <v>2000000</v>
      </c>
    </row>
    <row r="85" spans="1:7" ht="15.75">
      <c r="A85" s="174" t="s">
        <v>418</v>
      </c>
      <c r="B85" s="175"/>
      <c r="C85" s="125" t="s">
        <v>254</v>
      </c>
      <c r="D85" s="126"/>
      <c r="E85" s="175"/>
      <c r="F85" s="125" t="s">
        <v>255</v>
      </c>
      <c r="G85" s="126"/>
    </row>
    <row r="86" spans="1:7" ht="51">
      <c r="A86" s="176" t="s">
        <v>419</v>
      </c>
      <c r="B86" s="127" t="s">
        <v>528</v>
      </c>
      <c r="C86" s="127" t="s">
        <v>532</v>
      </c>
      <c r="D86" s="129" t="s">
        <v>420</v>
      </c>
      <c r="E86" s="128" t="s">
        <v>533</v>
      </c>
      <c r="F86" s="127" t="s">
        <v>534</v>
      </c>
      <c r="G86" s="127" t="s">
        <v>420</v>
      </c>
    </row>
    <row r="87" spans="1:7" ht="15.75">
      <c r="A87" s="177" t="s">
        <v>529</v>
      </c>
      <c r="B87" s="178"/>
      <c r="C87" s="178"/>
      <c r="D87" s="178"/>
      <c r="E87" s="178"/>
      <c r="F87" s="178"/>
      <c r="G87" s="178"/>
    </row>
    <row r="88" spans="1:7" ht="15.75">
      <c r="A88" s="179" t="s">
        <v>530</v>
      </c>
      <c r="B88" s="180"/>
      <c r="C88" s="180"/>
      <c r="D88" s="180"/>
      <c r="E88" s="180"/>
      <c r="F88" s="180"/>
      <c r="G88" s="180"/>
    </row>
    <row r="89" spans="1:7" ht="15.75">
      <c r="A89" s="181" t="s">
        <v>531</v>
      </c>
      <c r="B89" s="182"/>
      <c r="C89" s="182"/>
      <c r="D89" s="182"/>
      <c r="E89" s="182"/>
      <c r="F89" s="182"/>
      <c r="G89" s="182"/>
    </row>
  </sheetData>
  <sheetProtection/>
  <printOptions horizontalCentered="1"/>
  <pageMargins left="0.5" right="0" top="0.984251968503937" bottom="0.984251968503937" header="0.511811023622047" footer="0.51181102362204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7.28125" style="1" customWidth="1"/>
    <col min="2" max="2" width="14.28125" style="1" customWidth="1"/>
    <col min="3" max="3" width="6.421875" style="1" customWidth="1"/>
    <col min="4" max="4" width="14.421875" style="1" customWidth="1"/>
    <col min="5" max="5" width="6.140625" style="1" customWidth="1"/>
    <col min="6" max="6" width="7.7109375" style="1" customWidth="1"/>
    <col min="7" max="7" width="14.28125" style="1" customWidth="1"/>
    <col min="8" max="8" width="5.00390625" style="1" customWidth="1"/>
    <col min="9" max="9" width="14.7109375" style="1" customWidth="1"/>
    <col min="10" max="10" width="9.28125" style="1" customWidth="1"/>
  </cols>
  <sheetData>
    <row r="1" spans="1:9" ht="16.5">
      <c r="A1" s="183" t="s">
        <v>421</v>
      </c>
      <c r="B1" s="133"/>
      <c r="C1" s="133"/>
      <c r="D1" s="133"/>
      <c r="E1" s="133"/>
      <c r="F1" s="133"/>
      <c r="G1" s="30"/>
      <c r="H1" s="30"/>
      <c r="I1" s="30"/>
    </row>
    <row r="2" spans="1:9" ht="16.5">
      <c r="A2" s="44" t="s">
        <v>422</v>
      </c>
      <c r="B2" s="133"/>
      <c r="C2" s="133"/>
      <c r="D2" s="133"/>
      <c r="E2" s="133"/>
      <c r="F2" s="184"/>
      <c r="G2" s="30"/>
      <c r="H2" s="30"/>
      <c r="I2" s="30"/>
    </row>
    <row r="3" spans="1:10" ht="63.75">
      <c r="A3" s="185"/>
      <c r="B3" s="127" t="s">
        <v>535</v>
      </c>
      <c r="C3" s="127" t="s">
        <v>536</v>
      </c>
      <c r="D3" s="127" t="s">
        <v>537</v>
      </c>
      <c r="E3" s="127" t="s">
        <v>538</v>
      </c>
      <c r="F3" s="127" t="s">
        <v>539</v>
      </c>
      <c r="G3" s="127" t="s">
        <v>540</v>
      </c>
      <c r="H3" s="127" t="s">
        <v>541</v>
      </c>
      <c r="I3" s="127" t="s">
        <v>542</v>
      </c>
      <c r="J3" s="24"/>
    </row>
    <row r="4" spans="1:10" ht="15.75">
      <c r="A4" s="186" t="s">
        <v>31</v>
      </c>
      <c r="B4" s="187">
        <v>1</v>
      </c>
      <c r="C4" s="187">
        <v>2</v>
      </c>
      <c r="D4" s="187">
        <v>3</v>
      </c>
      <c r="E4" s="187">
        <v>4</v>
      </c>
      <c r="F4" s="189">
        <v>5</v>
      </c>
      <c r="G4" s="187">
        <v>6</v>
      </c>
      <c r="H4" s="187">
        <v>7</v>
      </c>
      <c r="I4" s="188">
        <v>8</v>
      </c>
      <c r="J4" s="11"/>
    </row>
    <row r="5" spans="1:10" ht="25.5">
      <c r="A5" s="190" t="s">
        <v>423</v>
      </c>
      <c r="B5" s="191">
        <v>11264740000</v>
      </c>
      <c r="C5" s="192"/>
      <c r="D5" s="193">
        <v>1391835258</v>
      </c>
      <c r="E5" s="192"/>
      <c r="F5" s="192"/>
      <c r="G5" s="192"/>
      <c r="H5" s="192"/>
      <c r="I5" s="192"/>
      <c r="J5" s="23"/>
    </row>
    <row r="6" spans="1:10" ht="15">
      <c r="A6" s="269" t="s">
        <v>424</v>
      </c>
      <c r="B6" s="270"/>
      <c r="C6" s="270"/>
      <c r="D6" s="270"/>
      <c r="E6" s="270"/>
      <c r="F6" s="271"/>
      <c r="G6" s="270"/>
      <c r="H6" s="270"/>
      <c r="I6" s="270"/>
      <c r="J6" s="23"/>
    </row>
    <row r="7" spans="1:10" ht="16.5">
      <c r="A7" s="272" t="s">
        <v>425</v>
      </c>
      <c r="B7" s="273"/>
      <c r="C7" s="273"/>
      <c r="D7" s="283">
        <v>74373285</v>
      </c>
      <c r="E7" s="275"/>
      <c r="F7" s="275"/>
      <c r="G7" s="276"/>
      <c r="H7" s="277"/>
      <c r="I7" s="277"/>
      <c r="J7" s="23"/>
    </row>
    <row r="8" spans="1:10" ht="15">
      <c r="A8" s="281" t="s">
        <v>606</v>
      </c>
      <c r="B8" s="278"/>
      <c r="C8" s="278"/>
      <c r="D8" s="274">
        <v>450589600</v>
      </c>
      <c r="E8" s="278"/>
      <c r="F8" s="279"/>
      <c r="G8" s="280"/>
      <c r="H8" s="281"/>
      <c r="I8" s="280"/>
      <c r="J8" s="23"/>
    </row>
    <row r="9" spans="1:10" ht="22.5" customHeight="1">
      <c r="A9" s="282" t="s">
        <v>339</v>
      </c>
      <c r="B9" s="278"/>
      <c r="C9" s="283"/>
      <c r="D9" s="283"/>
      <c r="E9" s="284"/>
      <c r="F9" s="218"/>
      <c r="G9" s="285"/>
      <c r="H9" s="286"/>
      <c r="I9" s="287"/>
      <c r="J9" s="23"/>
    </row>
    <row r="10" spans="1:10" ht="18.75" customHeight="1">
      <c r="A10" s="288" t="s">
        <v>426</v>
      </c>
      <c r="B10" s="278"/>
      <c r="C10" s="289"/>
      <c r="D10" s="351">
        <v>901179200</v>
      </c>
      <c r="E10" s="274"/>
      <c r="F10" s="274"/>
      <c r="G10" s="290"/>
      <c r="H10" s="290"/>
      <c r="I10" s="290"/>
      <c r="J10" s="23"/>
    </row>
    <row r="11" spans="1:10" ht="15">
      <c r="A11" s="282" t="s">
        <v>427</v>
      </c>
      <c r="B11" s="278"/>
      <c r="C11" s="278"/>
      <c r="D11" s="278"/>
      <c r="E11" s="278"/>
      <c r="F11" s="279"/>
      <c r="G11" s="279"/>
      <c r="H11" s="279"/>
      <c r="I11" s="279"/>
      <c r="J11" s="23"/>
    </row>
    <row r="12" spans="1:10" ht="29.25" customHeight="1">
      <c r="A12" s="282" t="s">
        <v>428</v>
      </c>
      <c r="B12" s="278"/>
      <c r="C12" s="278"/>
      <c r="D12" s="274"/>
      <c r="E12" s="278"/>
      <c r="F12" s="279"/>
      <c r="G12" s="278"/>
      <c r="H12" s="279"/>
      <c r="I12" s="291"/>
      <c r="J12" s="23"/>
    </row>
    <row r="13" spans="1:10" ht="29.25" customHeight="1">
      <c r="A13" s="292" t="s">
        <v>342</v>
      </c>
      <c r="B13" s="293"/>
      <c r="C13" s="293"/>
      <c r="D13" s="294"/>
      <c r="E13" s="295"/>
      <c r="F13" s="296"/>
      <c r="G13" s="297"/>
      <c r="H13" s="297"/>
      <c r="I13" s="297"/>
      <c r="J13" s="23"/>
    </row>
    <row r="14" spans="1:10" ht="17.25" customHeight="1">
      <c r="A14" s="263" t="s">
        <v>429</v>
      </c>
      <c r="B14" s="370">
        <f>B5+B6+B8+B9-B10-B12-B13</f>
        <v>11264740000</v>
      </c>
      <c r="C14" s="264"/>
      <c r="D14" s="370">
        <f>D5+D7-D10+D8+D9</f>
        <v>1015618943</v>
      </c>
      <c r="E14" s="264"/>
      <c r="F14" s="264"/>
      <c r="G14" s="264"/>
      <c r="H14" s="264"/>
      <c r="I14" s="265"/>
      <c r="J14" s="23"/>
    </row>
    <row r="15" spans="1:10" ht="15.75" customHeight="1">
      <c r="A15" s="266" t="s">
        <v>430</v>
      </c>
      <c r="B15" s="371"/>
      <c r="C15" s="267"/>
      <c r="D15" s="371"/>
      <c r="E15" s="267"/>
      <c r="F15" s="267"/>
      <c r="G15" s="267"/>
      <c r="H15" s="267"/>
      <c r="I15" s="268"/>
      <c r="J15" s="23"/>
    </row>
    <row r="16" spans="1:10" ht="33" customHeight="1">
      <c r="A16" s="298" t="s">
        <v>431</v>
      </c>
      <c r="B16" s="299"/>
      <c r="C16" s="299"/>
      <c r="D16" s="322">
        <v>0</v>
      </c>
      <c r="E16" s="299"/>
      <c r="F16" s="299"/>
      <c r="G16" s="300"/>
      <c r="H16" s="300"/>
      <c r="I16" s="300"/>
      <c r="J16" s="23"/>
    </row>
    <row r="17" spans="1:10" ht="15">
      <c r="A17" s="281" t="s">
        <v>606</v>
      </c>
      <c r="B17" s="279"/>
      <c r="C17" s="279"/>
      <c r="D17" s="301"/>
      <c r="E17" s="279"/>
      <c r="F17" s="279"/>
      <c r="G17" s="278"/>
      <c r="H17" s="279"/>
      <c r="I17" s="279"/>
      <c r="J17" s="23"/>
    </row>
    <row r="18" spans="1:10" ht="15">
      <c r="A18" s="281" t="s">
        <v>339</v>
      </c>
      <c r="B18" s="279"/>
      <c r="C18" s="279"/>
      <c r="D18" s="278"/>
      <c r="E18" s="279"/>
      <c r="F18" s="279"/>
      <c r="G18" s="279"/>
      <c r="H18" s="279"/>
      <c r="I18" s="279"/>
      <c r="J18" s="23"/>
    </row>
    <row r="19" spans="1:10" ht="23.25" customHeight="1">
      <c r="A19" s="281" t="s">
        <v>583</v>
      </c>
      <c r="B19" s="279"/>
      <c r="C19" s="279"/>
      <c r="D19" s="279"/>
      <c r="E19" s="279"/>
      <c r="F19" s="279"/>
      <c r="G19" s="279"/>
      <c r="H19" s="279"/>
      <c r="I19" s="279"/>
      <c r="J19" s="23"/>
    </row>
    <row r="20" spans="1:10" ht="15">
      <c r="A20" s="281"/>
      <c r="B20" s="279"/>
      <c r="C20" s="279"/>
      <c r="D20" s="279"/>
      <c r="E20" s="279"/>
      <c r="F20" s="279"/>
      <c r="G20" s="279"/>
      <c r="H20" s="279"/>
      <c r="I20" s="279"/>
      <c r="J20" s="23"/>
    </row>
    <row r="21" spans="1:10" ht="15.75">
      <c r="A21" s="281" t="s">
        <v>584</v>
      </c>
      <c r="B21" s="278"/>
      <c r="C21" s="279"/>
      <c r="D21" s="278">
        <v>51066123</v>
      </c>
      <c r="E21" s="279"/>
      <c r="F21" s="279"/>
      <c r="G21" s="279"/>
      <c r="H21" s="279"/>
      <c r="I21" s="279"/>
      <c r="J21" s="22"/>
    </row>
    <row r="22" spans="1:10" ht="18" customHeight="1">
      <c r="A22" s="281" t="s">
        <v>342</v>
      </c>
      <c r="B22" s="279"/>
      <c r="C22" s="279"/>
      <c r="D22" s="279"/>
      <c r="E22" s="279"/>
      <c r="F22" s="279"/>
      <c r="G22" s="302"/>
      <c r="H22" s="279"/>
      <c r="I22" s="279"/>
      <c r="J22" s="13"/>
    </row>
    <row r="23" spans="1:10" ht="18" customHeight="1">
      <c r="A23" s="303" t="s">
        <v>343</v>
      </c>
      <c r="B23" s="304">
        <f>B14+B16+B17+B18-B19-B21-B22</f>
        <v>11264740000</v>
      </c>
      <c r="C23" s="304">
        <f aca="true" t="shared" si="0" ref="C23:I23">C14+C16+C17+C18-C19-C21-C22</f>
        <v>0</v>
      </c>
      <c r="D23" s="304">
        <f>D14+D16+D17+D18-D19-D21-D22</f>
        <v>964552820</v>
      </c>
      <c r="E23" s="304">
        <f t="shared" si="0"/>
        <v>0</v>
      </c>
      <c r="F23" s="304">
        <f t="shared" si="0"/>
        <v>0</v>
      </c>
      <c r="G23" s="304">
        <f t="shared" si="0"/>
        <v>0</v>
      </c>
      <c r="H23" s="304">
        <f t="shared" si="0"/>
        <v>0</v>
      </c>
      <c r="I23" s="304">
        <f t="shared" si="0"/>
        <v>0</v>
      </c>
      <c r="J23" s="25"/>
    </row>
    <row r="24" spans="1:10" ht="18" customHeight="1">
      <c r="A24" s="262"/>
      <c r="B24" s="141"/>
      <c r="C24" s="30"/>
      <c r="D24" s="141"/>
      <c r="E24" s="30"/>
      <c r="F24" s="30"/>
      <c r="G24" s="30"/>
      <c r="H24" s="30"/>
      <c r="I24" s="30"/>
      <c r="J24" s="13"/>
    </row>
    <row r="25" spans="1:9" ht="16.5">
      <c r="A25" s="195"/>
      <c r="B25" s="134"/>
      <c r="C25" s="134"/>
      <c r="D25" s="134"/>
      <c r="E25" s="134"/>
      <c r="F25" s="133"/>
      <c r="G25" s="30"/>
      <c r="H25" s="30"/>
      <c r="I25" s="30"/>
    </row>
    <row r="26" spans="1:9" ht="16.5">
      <c r="A26" s="38"/>
      <c r="B26" s="30"/>
      <c r="C26" s="30"/>
      <c r="D26" s="30"/>
      <c r="E26" s="30"/>
      <c r="F26" s="30"/>
      <c r="G26" s="30"/>
      <c r="H26" s="30"/>
      <c r="I26" s="30"/>
    </row>
    <row r="27" spans="1:9" ht="16.5">
      <c r="A27" s="38" t="s">
        <v>432</v>
      </c>
      <c r="B27" s="30"/>
      <c r="C27" s="30"/>
      <c r="D27" s="30"/>
      <c r="E27" s="30"/>
      <c r="F27" s="30"/>
      <c r="G27" s="194" t="s">
        <v>372</v>
      </c>
      <c r="H27" s="194"/>
      <c r="I27" s="194" t="s">
        <v>543</v>
      </c>
    </row>
    <row r="28" spans="1:9" ht="16.5">
      <c r="A28" s="38" t="s">
        <v>433</v>
      </c>
      <c r="B28" s="30"/>
      <c r="C28" s="30"/>
      <c r="D28" s="30"/>
      <c r="E28" s="30"/>
      <c r="F28" s="30"/>
      <c r="G28" s="141">
        <v>4525230000</v>
      </c>
      <c r="H28" s="30"/>
      <c r="I28" s="141">
        <v>4525230000</v>
      </c>
    </row>
    <row r="29" spans="1:9" ht="16.5">
      <c r="A29" s="38" t="s">
        <v>434</v>
      </c>
      <c r="B29" s="30"/>
      <c r="C29" s="30"/>
      <c r="D29" s="30"/>
      <c r="E29" s="30"/>
      <c r="F29" s="30"/>
      <c r="G29" s="43">
        <v>6739510000</v>
      </c>
      <c r="H29" s="30"/>
      <c r="I29" s="43">
        <v>6739510000</v>
      </c>
    </row>
    <row r="30" spans="1:9" ht="16.5">
      <c r="A30" s="38"/>
      <c r="B30" s="30"/>
      <c r="C30" s="30"/>
      <c r="D30" s="30" t="s">
        <v>435</v>
      </c>
      <c r="E30" s="30"/>
      <c r="F30" s="30"/>
      <c r="G30" s="45">
        <f>SUM(G28:G29)</f>
        <v>11264740000</v>
      </c>
      <c r="H30" s="45">
        <f>SUM(H28:H29)</f>
        <v>0</v>
      </c>
      <c r="I30" s="45">
        <f>SUM(I28:I29)</f>
        <v>11264740000</v>
      </c>
    </row>
    <row r="31" spans="1:9" ht="16.5">
      <c r="A31" s="38" t="s">
        <v>436</v>
      </c>
      <c r="B31" s="30"/>
      <c r="C31" s="30"/>
      <c r="D31" s="30"/>
      <c r="E31" s="30"/>
      <c r="F31" s="30"/>
      <c r="G31" s="30"/>
      <c r="H31" s="30"/>
      <c r="I31" s="30"/>
    </row>
    <row r="32" spans="1:9" ht="16.5">
      <c r="A32" s="38" t="s">
        <v>437</v>
      </c>
      <c r="B32" s="30"/>
      <c r="C32" s="30"/>
      <c r="D32" s="30"/>
      <c r="E32" s="30"/>
      <c r="F32" s="30"/>
      <c r="G32" s="30"/>
      <c r="H32" s="30"/>
      <c r="I32" s="30"/>
    </row>
    <row r="33" spans="1:9" ht="16.5">
      <c r="A33" s="38" t="s">
        <v>438</v>
      </c>
      <c r="B33" s="30"/>
      <c r="C33" s="30"/>
      <c r="D33" s="30"/>
      <c r="E33" s="30"/>
      <c r="F33" s="30"/>
      <c r="G33" s="314" t="s">
        <v>439</v>
      </c>
      <c r="H33" s="314"/>
      <c r="I33" s="314" t="s">
        <v>440</v>
      </c>
    </row>
    <row r="34" spans="1:9" ht="16.5">
      <c r="A34" s="38" t="s">
        <v>441</v>
      </c>
      <c r="B34" s="30"/>
      <c r="C34" s="30"/>
      <c r="D34" s="30"/>
      <c r="E34" s="30"/>
      <c r="F34" s="30"/>
      <c r="G34" s="30"/>
      <c r="H34" s="30"/>
      <c r="I34" s="30"/>
    </row>
    <row r="35" spans="1:9" ht="16.5">
      <c r="A35" s="38" t="s">
        <v>442</v>
      </c>
      <c r="B35" s="30"/>
      <c r="C35" s="30"/>
      <c r="D35" s="30"/>
      <c r="E35" s="30"/>
      <c r="F35" s="30"/>
      <c r="G35" s="43"/>
      <c r="H35" s="30"/>
      <c r="I35" s="43"/>
    </row>
    <row r="36" spans="1:9" ht="16.5">
      <c r="A36" s="38" t="s">
        <v>443</v>
      </c>
      <c r="B36" s="30"/>
      <c r="C36" s="30"/>
      <c r="D36" s="30"/>
      <c r="E36" s="30"/>
      <c r="F36" s="30"/>
      <c r="G36" s="43">
        <v>11264740000</v>
      </c>
      <c r="H36" s="30"/>
      <c r="I36" s="43">
        <v>11264740000</v>
      </c>
    </row>
    <row r="37" spans="1:9" ht="16.5">
      <c r="A37" s="38" t="s">
        <v>444</v>
      </c>
      <c r="B37" s="30"/>
      <c r="C37" s="30"/>
      <c r="D37" s="30"/>
      <c r="E37" s="30"/>
      <c r="F37" s="30"/>
      <c r="G37" s="30"/>
      <c r="H37" s="30"/>
      <c r="I37" s="30"/>
    </row>
    <row r="38" spans="1:9" ht="16.5">
      <c r="A38" s="38" t="s">
        <v>445</v>
      </c>
      <c r="B38" s="30"/>
      <c r="C38" s="30"/>
      <c r="D38" s="30"/>
      <c r="E38" s="30"/>
      <c r="F38" s="30"/>
      <c r="G38" s="30"/>
      <c r="H38" s="30"/>
      <c r="I38" s="30"/>
    </row>
    <row r="39" spans="1:9" ht="16.5">
      <c r="A39" s="38" t="s">
        <v>446</v>
      </c>
      <c r="B39" s="30"/>
      <c r="C39" s="30"/>
      <c r="D39" s="30"/>
      <c r="E39" s="30"/>
      <c r="F39" s="30"/>
      <c r="G39" s="172"/>
      <c r="H39" s="30"/>
      <c r="I39" s="172"/>
    </row>
    <row r="40" spans="1:9" ht="16.5">
      <c r="A40" s="38"/>
      <c r="B40" s="30"/>
      <c r="C40" s="30"/>
      <c r="D40" s="30"/>
      <c r="E40" s="30"/>
      <c r="F40" s="30"/>
      <c r="G40" s="43"/>
      <c r="H40" s="30"/>
      <c r="I40" s="43"/>
    </row>
    <row r="41" spans="1:9" ht="16.5">
      <c r="A41" s="38" t="s">
        <v>447</v>
      </c>
      <c r="B41" s="30"/>
      <c r="C41" s="30"/>
      <c r="D41" s="30"/>
      <c r="E41" s="30"/>
      <c r="F41" s="30"/>
      <c r="G41" s="43"/>
      <c r="H41" s="30"/>
      <c r="I41" s="43"/>
    </row>
    <row r="42" spans="1:9" ht="16.5">
      <c r="A42" s="38" t="s">
        <v>448</v>
      </c>
      <c r="B42" s="30"/>
      <c r="C42" s="30"/>
      <c r="D42" s="30"/>
      <c r="E42" s="30"/>
      <c r="F42" s="30"/>
      <c r="G42" s="43"/>
      <c r="H42" s="30"/>
      <c r="I42" s="43"/>
    </row>
    <row r="43" spans="1:9" ht="16.5">
      <c r="A43" s="38" t="s">
        <v>449</v>
      </c>
      <c r="B43" s="30"/>
      <c r="C43" s="30"/>
      <c r="D43" s="30"/>
      <c r="E43" s="30"/>
      <c r="F43" s="30"/>
      <c r="G43" s="43"/>
      <c r="H43" s="30"/>
      <c r="I43" s="141">
        <v>450589600</v>
      </c>
    </row>
    <row r="44" spans="1:9" ht="16.5">
      <c r="A44" s="38" t="s">
        <v>450</v>
      </c>
      <c r="B44" s="30"/>
      <c r="C44" s="30"/>
      <c r="D44" s="30"/>
      <c r="E44" s="30"/>
      <c r="F44" s="30"/>
      <c r="G44" s="30"/>
      <c r="H44" s="30"/>
      <c r="I44" s="30"/>
    </row>
    <row r="45" spans="1:9" ht="16.5">
      <c r="A45" s="38" t="s">
        <v>451</v>
      </c>
      <c r="B45" s="30"/>
      <c r="C45" s="30"/>
      <c r="D45" s="30"/>
      <c r="E45" s="30"/>
      <c r="F45" s="30"/>
      <c r="G45" s="30"/>
      <c r="H45" s="30"/>
      <c r="I45" s="30"/>
    </row>
    <row r="46" spans="1:9" ht="15.75" customHeight="1">
      <c r="A46" s="38" t="s">
        <v>452</v>
      </c>
      <c r="B46" s="30"/>
      <c r="C46" s="30"/>
      <c r="D46" s="30"/>
      <c r="E46" s="30"/>
      <c r="F46" s="30"/>
      <c r="G46" s="47" t="s">
        <v>372</v>
      </c>
      <c r="H46" s="47"/>
      <c r="I46" s="47" t="s">
        <v>543</v>
      </c>
    </row>
    <row r="47" spans="1:9" ht="15.75" customHeight="1">
      <c r="A47" s="38" t="s">
        <v>453</v>
      </c>
      <c r="B47" s="30"/>
      <c r="C47" s="30"/>
      <c r="D47" s="30"/>
      <c r="E47" s="30"/>
      <c r="F47" s="30"/>
      <c r="G47" s="30"/>
      <c r="H47" s="30"/>
      <c r="I47" s="30"/>
    </row>
    <row r="48" spans="1:9" ht="16.5">
      <c r="A48" s="38" t="s">
        <v>454</v>
      </c>
      <c r="B48" s="38"/>
      <c r="C48" s="38"/>
      <c r="D48" s="38"/>
      <c r="E48" s="38"/>
      <c r="F48" s="38"/>
      <c r="G48" s="305">
        <v>1126474</v>
      </c>
      <c r="H48" s="306"/>
      <c r="I48" s="305">
        <v>1126474</v>
      </c>
    </row>
    <row r="49" spans="1:9" ht="16.5">
      <c r="A49" s="38" t="s">
        <v>455</v>
      </c>
      <c r="B49" s="30"/>
      <c r="C49" s="30"/>
      <c r="D49" s="30"/>
      <c r="E49" s="30"/>
      <c r="F49" s="30"/>
      <c r="G49" s="305">
        <v>1126474</v>
      </c>
      <c r="H49" s="306"/>
      <c r="I49" s="305">
        <v>1126474</v>
      </c>
    </row>
    <row r="50" spans="1:9" ht="16.5">
      <c r="A50" s="38" t="s">
        <v>456</v>
      </c>
      <c r="B50" s="30"/>
      <c r="C50" s="30"/>
      <c r="D50" s="30"/>
      <c r="E50" s="30"/>
      <c r="F50" s="30"/>
      <c r="G50" s="30"/>
      <c r="H50" s="30"/>
      <c r="I50" s="30"/>
    </row>
    <row r="51" spans="1:9" ht="16.5">
      <c r="A51" s="38" t="s">
        <v>457</v>
      </c>
      <c r="B51" s="30"/>
      <c r="C51" s="30"/>
      <c r="D51" s="30"/>
      <c r="E51" s="30"/>
      <c r="F51" s="30"/>
      <c r="G51" s="30"/>
      <c r="H51" s="30"/>
      <c r="I51" s="30"/>
    </row>
    <row r="52" spans="1:9" ht="16.5">
      <c r="A52" s="38" t="s">
        <v>455</v>
      </c>
      <c r="B52" s="30"/>
      <c r="C52" s="30"/>
      <c r="D52" s="30"/>
      <c r="E52" s="30"/>
      <c r="F52" s="30"/>
      <c r="G52" s="30"/>
      <c r="H52" s="30"/>
      <c r="I52" s="30"/>
    </row>
    <row r="53" spans="1:9" ht="16.5">
      <c r="A53" s="38" t="s">
        <v>456</v>
      </c>
      <c r="B53" s="30"/>
      <c r="C53" s="30"/>
      <c r="D53" s="30"/>
      <c r="E53" s="30"/>
      <c r="F53" s="30"/>
      <c r="G53" s="30"/>
      <c r="H53" s="30"/>
      <c r="I53" s="30"/>
    </row>
    <row r="54" spans="1:9" ht="16.5">
      <c r="A54" s="38" t="s">
        <v>458</v>
      </c>
      <c r="B54" s="30"/>
      <c r="C54" s="30"/>
      <c r="D54" s="30"/>
      <c r="E54" s="30"/>
      <c r="F54" s="30"/>
      <c r="G54" s="141">
        <v>1126474</v>
      </c>
      <c r="H54" s="30"/>
      <c r="I54" s="141">
        <v>1126474</v>
      </c>
    </row>
    <row r="55" spans="1:9" ht="16.5">
      <c r="A55" s="38" t="s">
        <v>455</v>
      </c>
      <c r="B55" s="30"/>
      <c r="C55" s="30"/>
      <c r="D55" s="30"/>
      <c r="E55" s="30"/>
      <c r="F55" s="30"/>
      <c r="G55" s="141">
        <v>1126474</v>
      </c>
      <c r="H55" s="30"/>
      <c r="I55" s="141">
        <v>1126474</v>
      </c>
    </row>
    <row r="56" spans="1:9" ht="16.5">
      <c r="A56" s="38" t="s">
        <v>456</v>
      </c>
      <c r="B56" s="30"/>
      <c r="C56" s="30"/>
      <c r="D56" s="30"/>
      <c r="E56" s="30"/>
      <c r="F56" s="30"/>
      <c r="G56" s="30"/>
      <c r="H56" s="30"/>
      <c r="I56" s="30"/>
    </row>
    <row r="57" spans="1:9" ht="16.5">
      <c r="A57" s="38" t="s">
        <v>459</v>
      </c>
      <c r="B57" s="30"/>
      <c r="C57" s="30"/>
      <c r="D57" s="30"/>
      <c r="E57" s="30"/>
      <c r="F57" s="30"/>
      <c r="G57" s="30"/>
      <c r="H57" s="30"/>
      <c r="I57" s="30"/>
    </row>
    <row r="58" spans="1:9" ht="16.5">
      <c r="A58" s="38" t="s">
        <v>460</v>
      </c>
      <c r="B58" s="30"/>
      <c r="C58" s="30"/>
      <c r="D58" s="30"/>
      <c r="E58" s="30"/>
      <c r="F58" s="30"/>
      <c r="G58" s="320">
        <f>SUM(G59:G61)</f>
        <v>565029343</v>
      </c>
      <c r="H58" s="46"/>
      <c r="I58" s="320">
        <f>SUM(I59:I61)</f>
        <v>565029343</v>
      </c>
    </row>
    <row r="59" spans="1:9" ht="16.5">
      <c r="A59" s="38" t="s">
        <v>461</v>
      </c>
      <c r="B59" s="30"/>
      <c r="C59" s="30"/>
      <c r="D59" s="30"/>
      <c r="E59" s="30"/>
      <c r="F59" s="30"/>
      <c r="G59" s="141">
        <v>421394184</v>
      </c>
      <c r="H59" s="30"/>
      <c r="I59" s="141">
        <v>421394184</v>
      </c>
    </row>
    <row r="60" spans="1:9" ht="16.5">
      <c r="A60" s="38" t="s">
        <v>462</v>
      </c>
      <c r="B60" s="30"/>
      <c r="C60" s="30"/>
      <c r="D60" s="30"/>
      <c r="E60" s="30"/>
      <c r="F60" s="30"/>
      <c r="G60" s="141">
        <v>143635159</v>
      </c>
      <c r="H60" s="30"/>
      <c r="I60" s="141">
        <v>143635159</v>
      </c>
    </row>
    <row r="61" spans="1:9" ht="15.75">
      <c r="A61" s="30"/>
      <c r="B61" s="30"/>
      <c r="C61" s="30"/>
      <c r="D61" s="30"/>
      <c r="E61" s="30"/>
      <c r="F61" s="30"/>
      <c r="G61" s="141"/>
      <c r="H61" s="30"/>
      <c r="I61" s="141"/>
    </row>
    <row r="62" spans="1:9" ht="16.5">
      <c r="A62" s="38" t="s">
        <v>463</v>
      </c>
      <c r="B62" s="30"/>
      <c r="C62" s="30"/>
      <c r="D62" s="30"/>
      <c r="E62" s="30"/>
      <c r="F62" s="30"/>
      <c r="G62" s="30"/>
      <c r="H62" s="30"/>
      <c r="I62" s="30"/>
    </row>
    <row r="63" spans="1:9" ht="15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.75">
      <c r="A64" s="30"/>
      <c r="B64" s="30"/>
      <c r="C64" s="30"/>
      <c r="D64" s="30"/>
      <c r="E64" s="30"/>
      <c r="F64" s="30"/>
      <c r="G64" s="30"/>
      <c r="H64" s="30"/>
      <c r="I64" s="30"/>
    </row>
  </sheetData>
  <sheetProtection/>
  <mergeCells count="2">
    <mergeCell ref="B14:B15"/>
    <mergeCell ref="D14:D15"/>
  </mergeCells>
  <printOptions horizontalCentered="1"/>
  <pageMargins left="0.5" right="0" top="0.590551181102362" bottom="0.590551181102362" header="0.511811023622047" footer="0.51181102362204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8.421875" style="1" customWidth="1"/>
    <col min="2" max="2" width="32.140625" style="1" customWidth="1"/>
    <col min="3" max="3" width="18.28125" style="1" customWidth="1"/>
    <col min="4" max="4" width="18.57421875" style="1" customWidth="1"/>
    <col min="5" max="5" width="18.00390625" style="0" customWidth="1"/>
    <col min="6" max="6" width="14.7109375" style="0" customWidth="1"/>
  </cols>
  <sheetData>
    <row r="1" spans="1:4" ht="15.75">
      <c r="A1" s="82" t="s">
        <v>464</v>
      </c>
      <c r="B1" s="30"/>
      <c r="C1" s="30"/>
      <c r="D1" s="30"/>
    </row>
    <row r="2" spans="1:4" ht="15.75">
      <c r="A2" s="82"/>
      <c r="B2" s="30"/>
      <c r="C2" s="30"/>
      <c r="D2" s="30" t="s">
        <v>558</v>
      </c>
    </row>
    <row r="3" spans="1:4" ht="15.75">
      <c r="A3" s="82"/>
      <c r="B3" s="30"/>
      <c r="C3" s="140" t="s">
        <v>254</v>
      </c>
      <c r="D3" s="140" t="s">
        <v>255</v>
      </c>
    </row>
    <row r="4" spans="1:4" ht="15.75">
      <c r="A4" s="197" t="s">
        <v>465</v>
      </c>
      <c r="B4" s="30"/>
      <c r="C4" s="171">
        <f>C6+C7+C8+C9</f>
        <v>2302253282</v>
      </c>
      <c r="D4" s="171">
        <f>D6+D7+D8+D9</f>
        <v>2285120549</v>
      </c>
    </row>
    <row r="5" spans="1:4" ht="15.75">
      <c r="A5" s="38" t="s">
        <v>466</v>
      </c>
      <c r="B5" s="30"/>
      <c r="C5" s="172"/>
      <c r="D5" s="172"/>
    </row>
    <row r="6" spans="1:4" ht="15.75">
      <c r="A6" s="38" t="s">
        <v>572</v>
      </c>
      <c r="B6" s="30"/>
      <c r="C6" s="199">
        <v>730152239</v>
      </c>
      <c r="D6" s="199">
        <v>587222376</v>
      </c>
    </row>
    <row r="7" spans="1:5" ht="15.75">
      <c r="A7" s="38" t="s">
        <v>573</v>
      </c>
      <c r="B7" s="30"/>
      <c r="C7" s="199">
        <v>943746096</v>
      </c>
      <c r="D7" s="199">
        <v>1354632542</v>
      </c>
      <c r="E7" s="344"/>
    </row>
    <row r="8" spans="1:6" ht="15.75">
      <c r="A8" s="38" t="s">
        <v>574</v>
      </c>
      <c r="B8" s="30"/>
      <c r="C8" s="199">
        <v>626382220</v>
      </c>
      <c r="D8" s="199">
        <v>343265631</v>
      </c>
      <c r="F8" s="344"/>
    </row>
    <row r="9" spans="1:5" ht="15.75">
      <c r="A9" s="38" t="s">
        <v>575</v>
      </c>
      <c r="B9" s="30"/>
      <c r="C9" s="199">
        <v>1972727</v>
      </c>
      <c r="D9" s="199"/>
      <c r="E9" s="344">
        <f>E7-E8</f>
        <v>0</v>
      </c>
    </row>
    <row r="10" spans="1:4" ht="15.75">
      <c r="A10" s="38" t="s">
        <v>467</v>
      </c>
      <c r="B10" s="30"/>
      <c r="C10" s="199">
        <f>SUM(C11:C13)</f>
        <v>0</v>
      </c>
      <c r="D10" s="199">
        <f>SUM(D11:D13)</f>
        <v>0</v>
      </c>
    </row>
    <row r="11" spans="1:4" ht="15.75">
      <c r="A11" s="38" t="s">
        <v>468</v>
      </c>
      <c r="B11" s="30"/>
      <c r="C11" s="199"/>
      <c r="D11" s="200"/>
    </row>
    <row r="12" spans="1:4" ht="15.75">
      <c r="A12" s="38" t="s">
        <v>469</v>
      </c>
      <c r="B12" s="30"/>
      <c r="C12" s="199">
        <v>0</v>
      </c>
      <c r="D12" s="200"/>
    </row>
    <row r="13" spans="1:4" ht="15.75">
      <c r="A13" s="38" t="s">
        <v>470</v>
      </c>
      <c r="B13" s="30"/>
      <c r="C13" s="199"/>
      <c r="D13" s="200"/>
    </row>
    <row r="14" spans="1:4" ht="15.75">
      <c r="A14" s="197" t="s">
        <v>471</v>
      </c>
      <c r="B14" s="30"/>
      <c r="C14" s="199">
        <f>C15+C16</f>
        <v>2302253282</v>
      </c>
      <c r="D14" s="199">
        <f>D15+D16</f>
        <v>2285120549</v>
      </c>
    </row>
    <row r="15" spans="1:4" ht="15.75">
      <c r="A15" s="38" t="s">
        <v>472</v>
      </c>
      <c r="B15" s="30"/>
      <c r="C15" s="200">
        <f>C4-C10</f>
        <v>2302253282</v>
      </c>
      <c r="D15" s="200">
        <f>D4-D10</f>
        <v>2285120549</v>
      </c>
    </row>
    <row r="16" spans="1:4" ht="15.75">
      <c r="A16" s="38" t="s">
        <v>544</v>
      </c>
      <c r="B16" s="30"/>
      <c r="C16" s="200">
        <v>0</v>
      </c>
      <c r="D16" s="196"/>
    </row>
    <row r="17" spans="1:4" ht="15.75">
      <c r="A17" s="38"/>
      <c r="B17" s="30"/>
      <c r="C17" s="140" t="s">
        <v>254</v>
      </c>
      <c r="D17" s="140" t="s">
        <v>255</v>
      </c>
    </row>
    <row r="18" spans="1:4" ht="15.75">
      <c r="A18" s="38" t="s">
        <v>473</v>
      </c>
      <c r="B18" s="38"/>
      <c r="C18" s="203">
        <f>C19+C20+C21+C22</f>
        <v>1950160430</v>
      </c>
      <c r="D18" s="203">
        <f>D19+D20+D21</f>
        <v>1904064850</v>
      </c>
    </row>
    <row r="19" spans="1:6" ht="15.75">
      <c r="A19" s="38" t="s">
        <v>576</v>
      </c>
      <c r="B19" s="38"/>
      <c r="C19" s="200">
        <v>592306141</v>
      </c>
      <c r="D19" s="200">
        <v>513756375</v>
      </c>
      <c r="F19" s="344"/>
    </row>
    <row r="20" spans="1:4" ht="15.75">
      <c r="A20" s="38" t="s">
        <v>577</v>
      </c>
      <c r="B20" s="38"/>
      <c r="C20" s="200">
        <v>846983114</v>
      </c>
      <c r="D20" s="200">
        <v>1125289596</v>
      </c>
    </row>
    <row r="21" spans="1:4" ht="15.75">
      <c r="A21" s="38" t="s">
        <v>578</v>
      </c>
      <c r="B21" s="38"/>
      <c r="C21" s="200">
        <v>510871175</v>
      </c>
      <c r="D21" s="200">
        <v>265018879</v>
      </c>
    </row>
    <row r="22" spans="1:4" ht="15.75">
      <c r="A22" s="38" t="s">
        <v>585</v>
      </c>
      <c r="B22" s="38"/>
      <c r="C22" s="200"/>
      <c r="D22" s="200"/>
    </row>
    <row r="23" spans="1:4" ht="15.75">
      <c r="A23" s="38" t="s">
        <v>474</v>
      </c>
      <c r="B23" s="38"/>
      <c r="C23" s="30"/>
      <c r="D23" s="43"/>
    </row>
    <row r="24" spans="1:4" ht="15.75">
      <c r="A24" s="38" t="s">
        <v>475</v>
      </c>
      <c r="B24" s="38"/>
      <c r="C24" s="30"/>
      <c r="D24" s="43"/>
    </row>
    <row r="25" spans="1:4" ht="15.75">
      <c r="A25" s="38" t="s">
        <v>476</v>
      </c>
      <c r="B25" s="38"/>
      <c r="C25" s="30"/>
      <c r="D25" s="43"/>
    </row>
    <row r="26" spans="1:4" ht="15.75">
      <c r="A26" s="38" t="s">
        <v>477</v>
      </c>
      <c r="B26" s="38"/>
      <c r="C26" s="30"/>
      <c r="D26" s="43"/>
    </row>
    <row r="27" spans="1:4" ht="15.75">
      <c r="A27" s="38" t="s">
        <v>478</v>
      </c>
      <c r="B27" s="38"/>
      <c r="C27" s="30"/>
      <c r="D27" s="43"/>
    </row>
    <row r="28" spans="1:4" ht="15.75">
      <c r="A28" s="38" t="s">
        <v>479</v>
      </c>
      <c r="B28" s="38"/>
      <c r="C28" s="30"/>
      <c r="D28" s="43"/>
    </row>
    <row r="29" spans="1:4" ht="15.75">
      <c r="A29" s="38"/>
      <c r="B29" s="110" t="s">
        <v>105</v>
      </c>
      <c r="C29" s="30"/>
      <c r="D29" s="43"/>
    </row>
    <row r="30" spans="1:4" ht="15.75">
      <c r="A30" s="38"/>
      <c r="B30" s="110" t="s">
        <v>105</v>
      </c>
      <c r="C30" s="171">
        <f>SUM(C19:C29)</f>
        <v>1950160430</v>
      </c>
      <c r="D30" s="171">
        <f>SUM(D19:D29)</f>
        <v>1904064850</v>
      </c>
    </row>
    <row r="31" spans="1:4" ht="15.75">
      <c r="A31" s="38" t="s">
        <v>480</v>
      </c>
      <c r="B31" s="30"/>
      <c r="C31" s="140" t="s">
        <v>254</v>
      </c>
      <c r="D31" s="140" t="s">
        <v>255</v>
      </c>
    </row>
    <row r="32" spans="1:4" ht="15.75">
      <c r="A32" s="38" t="s">
        <v>481</v>
      </c>
      <c r="B32" s="30"/>
      <c r="C32" s="200">
        <v>10982275</v>
      </c>
      <c r="D32" s="200">
        <v>27946944</v>
      </c>
    </row>
    <row r="33" spans="1:4" ht="15.75">
      <c r="A33" s="38" t="s">
        <v>482</v>
      </c>
      <c r="B33" s="30"/>
      <c r="C33" s="200" t="s">
        <v>110</v>
      </c>
      <c r="D33" s="196"/>
    </row>
    <row r="34" spans="1:4" ht="15.75">
      <c r="A34" s="38" t="s">
        <v>483</v>
      </c>
      <c r="B34" s="30"/>
      <c r="C34" s="200"/>
      <c r="D34" s="43"/>
    </row>
    <row r="35" spans="1:4" ht="15.75">
      <c r="A35" s="38" t="s">
        <v>484</v>
      </c>
      <c r="B35" s="30"/>
      <c r="C35" s="200"/>
      <c r="D35" s="43"/>
    </row>
    <row r="36" spans="1:4" ht="15.75">
      <c r="A36" s="38" t="s">
        <v>485</v>
      </c>
      <c r="B36" s="30"/>
      <c r="C36" s="200"/>
      <c r="D36" s="43"/>
    </row>
    <row r="37" spans="1:4" ht="15.75">
      <c r="A37" s="38" t="s">
        <v>486</v>
      </c>
      <c r="B37" s="30"/>
      <c r="C37" s="200"/>
      <c r="D37" s="43"/>
    </row>
    <row r="38" spans="1:4" ht="15.75">
      <c r="A38" s="38" t="s">
        <v>487</v>
      </c>
      <c r="B38" s="30"/>
      <c r="C38" s="200"/>
      <c r="D38" s="43"/>
    </row>
    <row r="39" spans="1:4" ht="15.75">
      <c r="A39" s="38" t="s">
        <v>488</v>
      </c>
      <c r="B39" s="30"/>
      <c r="C39" s="200"/>
      <c r="D39" s="170"/>
    </row>
    <row r="40" spans="1:4" ht="15.75">
      <c r="A40" s="30"/>
      <c r="B40" s="110" t="s">
        <v>105</v>
      </c>
      <c r="C40" s="201">
        <f>SUM(C32:C39)</f>
        <v>10982275</v>
      </c>
      <c r="D40" s="201">
        <f>SUM(D32:D39)</f>
        <v>27946944</v>
      </c>
    </row>
    <row r="41" spans="1:4" ht="15.75">
      <c r="A41" s="30"/>
      <c r="B41" s="110"/>
      <c r="C41" s="201"/>
      <c r="D41" s="201"/>
    </row>
    <row r="42" spans="1:4" ht="15.75">
      <c r="A42" s="38" t="s">
        <v>489</v>
      </c>
      <c r="B42" s="30"/>
      <c r="C42" s="140" t="s">
        <v>254</v>
      </c>
      <c r="D42" s="140" t="s">
        <v>255</v>
      </c>
    </row>
    <row r="43" spans="1:4" ht="15.75">
      <c r="A43" s="38" t="s">
        <v>490</v>
      </c>
      <c r="B43" s="30"/>
      <c r="C43" s="200">
        <v>9189435</v>
      </c>
      <c r="D43" s="200">
        <v>49394851</v>
      </c>
    </row>
    <row r="44" spans="1:4" ht="15.75">
      <c r="A44" s="38" t="s">
        <v>491</v>
      </c>
      <c r="B44" s="30"/>
      <c r="C44" s="30"/>
      <c r="D44" s="30"/>
    </row>
    <row r="45" spans="1:4" ht="15.75">
      <c r="A45" s="38" t="s">
        <v>492</v>
      </c>
      <c r="B45" s="30"/>
      <c r="C45" s="30"/>
      <c r="D45" s="30"/>
    </row>
    <row r="46" spans="1:4" ht="15.75">
      <c r="A46" s="38" t="s">
        <v>493</v>
      </c>
      <c r="B46" s="30"/>
      <c r="C46" s="30"/>
      <c r="D46" s="30"/>
    </row>
    <row r="47" spans="1:4" ht="15.75">
      <c r="A47" s="38" t="s">
        <v>494</v>
      </c>
      <c r="B47" s="30"/>
      <c r="C47" s="30"/>
      <c r="D47" s="30"/>
    </row>
    <row r="48" spans="1:4" ht="15.75">
      <c r="A48" s="38" t="s">
        <v>495</v>
      </c>
      <c r="B48" s="30"/>
      <c r="C48" s="30"/>
      <c r="D48" s="30"/>
    </row>
    <row r="49" spans="1:4" ht="15.75">
      <c r="A49" s="38" t="s">
        <v>496</v>
      </c>
      <c r="B49" s="30"/>
      <c r="C49" s="200"/>
      <c r="D49" s="200"/>
    </row>
    <row r="50" spans="1:4" ht="15.75">
      <c r="A50" s="38" t="s">
        <v>497</v>
      </c>
      <c r="B50" s="30"/>
      <c r="C50" s="200"/>
      <c r="D50" s="200"/>
    </row>
    <row r="51" spans="1:4" ht="15.75">
      <c r="A51" s="30"/>
      <c r="B51" s="202" t="s">
        <v>105</v>
      </c>
      <c r="C51" s="203">
        <f>SUM(C43:C50)</f>
        <v>9189435</v>
      </c>
      <c r="D51" s="203">
        <f>SUM(D43:D50)</f>
        <v>49394851</v>
      </c>
    </row>
    <row r="52" spans="1:4" ht="15.75">
      <c r="A52" s="38" t="s">
        <v>498</v>
      </c>
      <c r="B52" s="202"/>
      <c r="C52" s="140" t="s">
        <v>254</v>
      </c>
      <c r="D52" s="326" t="s">
        <v>255</v>
      </c>
    </row>
    <row r="53" spans="1:4" ht="15.75">
      <c r="A53" s="38" t="s">
        <v>499</v>
      </c>
      <c r="B53" s="202"/>
      <c r="C53" s="200"/>
      <c r="D53" s="200"/>
    </row>
    <row r="54" spans="1:4" ht="15.75">
      <c r="A54" s="38" t="s">
        <v>500</v>
      </c>
      <c r="B54" s="202"/>
      <c r="C54" s="43"/>
      <c r="D54" s="43"/>
    </row>
    <row r="55" spans="1:4" ht="15.75">
      <c r="A55" s="38" t="s">
        <v>545</v>
      </c>
      <c r="B55" s="202"/>
      <c r="C55" s="43"/>
      <c r="D55" s="43"/>
    </row>
    <row r="56" spans="1:4" ht="15.75">
      <c r="A56" s="38" t="s">
        <v>501</v>
      </c>
      <c r="B56" s="202"/>
      <c r="C56" s="43"/>
      <c r="D56" s="43"/>
    </row>
    <row r="57" spans="1:4" ht="15.75">
      <c r="A57" s="38" t="s">
        <v>502</v>
      </c>
      <c r="B57" s="202"/>
      <c r="C57" s="200"/>
      <c r="D57" s="200"/>
    </row>
    <row r="58" spans="1:4" ht="15.75">
      <c r="A58" s="38"/>
      <c r="B58" s="202"/>
      <c r="C58" s="200"/>
      <c r="D58" s="200"/>
    </row>
    <row r="59" spans="1:4" ht="15.75">
      <c r="A59" s="38" t="s">
        <v>598</v>
      </c>
      <c r="B59" s="202"/>
      <c r="C59" s="140" t="s">
        <v>254</v>
      </c>
      <c r="D59" s="140" t="s">
        <v>255</v>
      </c>
    </row>
    <row r="60" spans="1:4" ht="15.75">
      <c r="A60" s="38" t="s">
        <v>599</v>
      </c>
      <c r="B60" s="202"/>
      <c r="C60" s="200">
        <v>262307811</v>
      </c>
      <c r="D60" s="200">
        <v>500334368</v>
      </c>
    </row>
    <row r="61" spans="1:4" ht="15.75">
      <c r="A61" s="38" t="s">
        <v>600</v>
      </c>
      <c r="B61" s="202"/>
      <c r="C61" s="200">
        <v>285119526</v>
      </c>
      <c r="D61" s="200">
        <v>198722241</v>
      </c>
    </row>
    <row r="62" spans="1:4" ht="15.75">
      <c r="A62" s="38" t="s">
        <v>601</v>
      </c>
      <c r="B62" s="202"/>
      <c r="C62" s="200">
        <v>90885867</v>
      </c>
      <c r="D62" s="200">
        <v>63667881</v>
      </c>
    </row>
    <row r="63" spans="1:4" ht="15.75">
      <c r="A63" s="38" t="s">
        <v>602</v>
      </c>
      <c r="B63" s="202"/>
      <c r="C63" s="200">
        <v>67129025</v>
      </c>
      <c r="D63" s="200">
        <v>119736269</v>
      </c>
    </row>
    <row r="64" spans="1:4" ht="15.75">
      <c r="A64" s="38" t="s">
        <v>603</v>
      </c>
      <c r="B64" s="202"/>
      <c r="C64" s="200">
        <v>158170032</v>
      </c>
      <c r="D64" s="200">
        <v>191045772</v>
      </c>
    </row>
    <row r="65" spans="1:4" ht="15.75">
      <c r="A65" s="38"/>
      <c r="B65" s="202" t="s">
        <v>105</v>
      </c>
      <c r="C65" s="203">
        <f>SUM(C60:C64)</f>
        <v>863612261</v>
      </c>
      <c r="D65" s="203">
        <f>SUM(D60:D64)</f>
        <v>1073506531</v>
      </c>
    </row>
    <row r="66" spans="1:4" ht="15.75">
      <c r="A66" s="82" t="s">
        <v>503</v>
      </c>
      <c r="B66" s="202"/>
      <c r="C66" s="198"/>
      <c r="D66" s="198"/>
    </row>
    <row r="67" spans="1:4" ht="15.75">
      <c r="A67" s="82"/>
      <c r="B67" s="202"/>
      <c r="C67" s="198"/>
      <c r="D67" s="198"/>
    </row>
    <row r="68" spans="1:4" ht="15.75">
      <c r="A68" s="82" t="s">
        <v>557</v>
      </c>
      <c r="B68" s="202"/>
      <c r="C68" s="198"/>
      <c r="D68" s="198"/>
    </row>
    <row r="69" spans="1:4" ht="15.75">
      <c r="A69" s="82"/>
      <c r="B69" s="202"/>
      <c r="C69" s="198"/>
      <c r="D69" s="198"/>
    </row>
    <row r="70" spans="1:4" ht="15.75">
      <c r="A70" s="82" t="s">
        <v>556</v>
      </c>
      <c r="B70" s="202"/>
      <c r="C70" s="198"/>
      <c r="D70" s="198"/>
    </row>
    <row r="71" spans="1:4" ht="15.75">
      <c r="A71" s="82"/>
      <c r="B71" s="202"/>
      <c r="C71" s="198"/>
      <c r="D71" s="198"/>
    </row>
    <row r="72" spans="1:4" ht="15.75">
      <c r="A72" s="82"/>
      <c r="B72" s="312" t="s">
        <v>547</v>
      </c>
      <c r="C72" s="307" t="s">
        <v>549</v>
      </c>
      <c r="D72" s="307" t="s">
        <v>550</v>
      </c>
    </row>
    <row r="73" spans="1:4" ht="15.75">
      <c r="A73" s="38" t="s">
        <v>546</v>
      </c>
      <c r="B73" s="308" t="s">
        <v>548</v>
      </c>
      <c r="C73" s="198" t="s">
        <v>552</v>
      </c>
      <c r="D73" s="198">
        <v>119071800</v>
      </c>
    </row>
    <row r="74" spans="1:4" ht="15.75">
      <c r="A74" s="38" t="s">
        <v>551</v>
      </c>
      <c r="B74" s="309"/>
      <c r="C74" s="198" t="s">
        <v>552</v>
      </c>
      <c r="D74" s="198">
        <v>118317900</v>
      </c>
    </row>
    <row r="75" spans="1:4" ht="15.75">
      <c r="A75" s="110" t="s">
        <v>105</v>
      </c>
      <c r="B75" s="202"/>
      <c r="C75" s="198"/>
      <c r="D75" s="201">
        <f>D73+D74</f>
        <v>237389700</v>
      </c>
    </row>
    <row r="76" spans="1:4" ht="15.75">
      <c r="A76" s="110"/>
      <c r="B76" s="202"/>
      <c r="C76" s="198"/>
      <c r="D76" s="201"/>
    </row>
    <row r="77" spans="1:4" ht="15.75">
      <c r="A77" s="82" t="s">
        <v>553</v>
      </c>
      <c r="B77" s="202"/>
      <c r="C77" s="198"/>
      <c r="D77" s="198"/>
    </row>
    <row r="78" spans="1:4" ht="15.75">
      <c r="A78" s="82"/>
      <c r="B78" s="202"/>
      <c r="C78" s="198"/>
      <c r="D78" s="198"/>
    </row>
    <row r="79" spans="1:4" ht="15.75">
      <c r="A79" s="82"/>
      <c r="B79" s="310" t="s">
        <v>563</v>
      </c>
      <c r="C79" s="311" t="s">
        <v>554</v>
      </c>
      <c r="D79" s="311" t="s">
        <v>555</v>
      </c>
    </row>
    <row r="80" spans="1:4" ht="15.75">
      <c r="A80" s="38" t="s">
        <v>546</v>
      </c>
      <c r="B80" s="308" t="s">
        <v>604</v>
      </c>
      <c r="C80" s="198"/>
      <c r="D80" s="198">
        <v>468897066</v>
      </c>
    </row>
    <row r="81" spans="1:4" ht="15.75">
      <c r="A81" s="38" t="s">
        <v>595</v>
      </c>
      <c r="B81" s="202"/>
      <c r="C81" s="198"/>
      <c r="D81" s="198">
        <v>120126089</v>
      </c>
    </row>
    <row r="82" spans="1:4" ht="15.75">
      <c r="A82" s="110" t="s">
        <v>105</v>
      </c>
      <c r="B82" s="202"/>
      <c r="C82" s="201">
        <f>C81</f>
        <v>0</v>
      </c>
      <c r="D82" s="201">
        <f>D80+D81</f>
        <v>589023155</v>
      </c>
    </row>
    <row r="83" spans="1:4" ht="15.75">
      <c r="A83" s="110"/>
      <c r="B83" s="202"/>
      <c r="C83" s="201"/>
      <c r="D83" s="201"/>
    </row>
    <row r="84" spans="1:5" ht="15.75">
      <c r="A84" s="30"/>
      <c r="B84" s="30"/>
      <c r="C84" s="40" t="s">
        <v>616</v>
      </c>
      <c r="D84" s="47"/>
      <c r="E84" s="30"/>
    </row>
    <row r="85" spans="1:5" ht="15.75">
      <c r="A85" s="31" t="s">
        <v>581</v>
      </c>
      <c r="B85" s="31"/>
      <c r="C85" s="372" t="s">
        <v>504</v>
      </c>
      <c r="D85" s="372"/>
      <c r="E85" s="30"/>
    </row>
    <row r="86" spans="1:5" ht="12.75">
      <c r="A86" s="30" t="s">
        <v>582</v>
      </c>
      <c r="B86" s="30"/>
      <c r="C86" s="354" t="s">
        <v>505</v>
      </c>
      <c r="D86" s="354"/>
      <c r="E86" s="30"/>
    </row>
    <row r="87" spans="1:5" ht="12.75">
      <c r="A87" s="131"/>
      <c r="B87" s="30"/>
      <c r="C87" s="30"/>
      <c r="D87" s="30"/>
      <c r="E87" s="30"/>
    </row>
    <row r="88" spans="1:5" ht="12.75">
      <c r="A88" s="131"/>
      <c r="B88" s="30"/>
      <c r="C88" s="30"/>
      <c r="D88" s="30"/>
      <c r="E88" s="30"/>
    </row>
    <row r="89" spans="1:5" ht="12.75">
      <c r="A89" s="131"/>
      <c r="B89" s="30"/>
      <c r="C89" s="30"/>
      <c r="D89" s="30"/>
      <c r="E89" s="30"/>
    </row>
    <row r="90" spans="1:4" ht="15.75">
      <c r="A90" s="110"/>
      <c r="B90" s="202"/>
      <c r="C90" s="198"/>
      <c r="D90" s="201"/>
    </row>
    <row r="91" spans="1:4" ht="15.75">
      <c r="A91" s="82"/>
      <c r="B91" s="202"/>
      <c r="C91" s="198"/>
      <c r="D91" s="198"/>
    </row>
    <row r="92" spans="1:5" ht="14.25">
      <c r="A92" s="318"/>
      <c r="B92" s="317"/>
      <c r="C92" s="317"/>
      <c r="D92" s="317"/>
      <c r="E92" s="30"/>
    </row>
    <row r="93" spans="1:5" ht="16.5">
      <c r="A93" s="26" t="s">
        <v>605</v>
      </c>
      <c r="E93" s="1"/>
    </row>
    <row r="94" spans="1:5" ht="15.75">
      <c r="A94" s="27"/>
      <c r="B94" s="319"/>
      <c r="C94" s="319"/>
      <c r="D94" s="319"/>
      <c r="E94" s="30"/>
    </row>
    <row r="95" spans="1:5" ht="15.75">
      <c r="A95" s="27"/>
      <c r="B95" s="319"/>
      <c r="C95" s="319"/>
      <c r="D95" s="319"/>
      <c r="E95" s="30"/>
    </row>
    <row r="96" spans="1:5" ht="15.75">
      <c r="A96" s="27"/>
      <c r="B96" s="319"/>
      <c r="C96" s="319"/>
      <c r="D96" s="319"/>
      <c r="E96" s="30"/>
    </row>
    <row r="97" spans="1:5" ht="14.25">
      <c r="A97" s="313"/>
      <c r="B97" s="133"/>
      <c r="C97" s="184"/>
      <c r="D97" s="184"/>
      <c r="E97" s="30"/>
    </row>
    <row r="98" spans="1:5" ht="14.25">
      <c r="A98" s="313"/>
      <c r="B98" s="133"/>
      <c r="C98" s="184"/>
      <c r="D98" s="184"/>
      <c r="E98" s="30"/>
    </row>
    <row r="99" spans="1:5" ht="14.25">
      <c r="A99" s="313"/>
      <c r="B99" s="133"/>
      <c r="C99" s="184"/>
      <c r="D99" s="184"/>
      <c r="E99" s="30"/>
    </row>
    <row r="100" spans="1:5" ht="14.25">
      <c r="A100" s="313"/>
      <c r="B100" s="133"/>
      <c r="C100" s="184"/>
      <c r="D100" s="184"/>
      <c r="E100" s="30"/>
    </row>
    <row r="101" spans="1:5" ht="14.25">
      <c r="A101" s="313"/>
      <c r="B101" s="133"/>
      <c r="C101" s="184"/>
      <c r="D101" s="184"/>
      <c r="E101" s="30"/>
    </row>
    <row r="102" spans="1:5" ht="14.25">
      <c r="A102" s="313"/>
      <c r="B102" s="133"/>
      <c r="C102" s="184"/>
      <c r="D102" s="184"/>
      <c r="E102" s="30"/>
    </row>
    <row r="103" spans="1:5" ht="14.25">
      <c r="A103" s="313"/>
      <c r="B103" s="133"/>
      <c r="C103" s="184"/>
      <c r="D103" s="184"/>
      <c r="E103" s="30"/>
    </row>
    <row r="104" spans="1:5" ht="14.25">
      <c r="A104" s="313"/>
      <c r="B104" s="133"/>
      <c r="C104" s="184"/>
      <c r="D104" s="184"/>
      <c r="E104" s="30"/>
    </row>
    <row r="105" spans="1:5" ht="14.25">
      <c r="A105" s="313"/>
      <c r="B105" s="133"/>
      <c r="C105" s="184"/>
      <c r="D105" s="184"/>
      <c r="E105" s="30"/>
    </row>
    <row r="106" spans="1:5" ht="14.25">
      <c r="A106" s="313"/>
      <c r="B106" s="133"/>
      <c r="C106" s="184"/>
      <c r="D106" s="184"/>
      <c r="E106" s="30"/>
    </row>
    <row r="107" spans="1:5" ht="14.25">
      <c r="A107" s="313"/>
      <c r="B107" s="133"/>
      <c r="C107" s="184"/>
      <c r="D107" s="184"/>
      <c r="E107" s="30"/>
    </row>
    <row r="108" spans="1:5" ht="14.25">
      <c r="A108" s="313"/>
      <c r="B108" s="133"/>
      <c r="C108" s="184"/>
      <c r="D108" s="184"/>
      <c r="E108" s="30"/>
    </row>
    <row r="109" spans="1:5" ht="14.25">
      <c r="A109" s="313"/>
      <c r="B109" s="133"/>
      <c r="C109" s="184"/>
      <c r="D109" s="184"/>
      <c r="E109" s="30"/>
    </row>
    <row r="110" spans="1:5" ht="14.25">
      <c r="A110" s="313"/>
      <c r="B110" s="133"/>
      <c r="C110" s="184"/>
      <c r="D110" s="184"/>
      <c r="E110" s="30"/>
    </row>
    <row r="111" spans="1:5" ht="14.25">
      <c r="A111" s="313"/>
      <c r="B111" s="133"/>
      <c r="C111" s="184"/>
      <c r="D111" s="184"/>
      <c r="E111" s="30"/>
    </row>
    <row r="112" spans="1:5" ht="14.25">
      <c r="A112" s="313"/>
      <c r="B112" s="133"/>
      <c r="C112" s="184"/>
      <c r="D112" s="184"/>
      <c r="E112" s="30"/>
    </row>
    <row r="113" spans="1:5" ht="14.25">
      <c r="A113" s="313"/>
      <c r="B113" s="133"/>
      <c r="C113" s="184"/>
      <c r="D113" s="184"/>
      <c r="E113" s="30"/>
    </row>
    <row r="114" spans="1:5" ht="14.25">
      <c r="A114" s="313"/>
      <c r="B114" s="133"/>
      <c r="C114" s="184"/>
      <c r="D114" s="184"/>
      <c r="E114" s="30"/>
    </row>
    <row r="115" spans="1:5" ht="14.25">
      <c r="A115" s="313"/>
      <c r="B115" s="133"/>
      <c r="C115" s="184"/>
      <c r="D115" s="184"/>
      <c r="E115" s="30"/>
    </row>
    <row r="116" spans="1:5" ht="14.25">
      <c r="A116" s="313"/>
      <c r="B116" s="133"/>
      <c r="C116" s="184"/>
      <c r="D116" s="184"/>
      <c r="E116" s="30"/>
    </row>
    <row r="117" spans="1:5" ht="14.25">
      <c r="A117" s="313"/>
      <c r="B117" s="133"/>
      <c r="C117" s="184"/>
      <c r="D117" s="184"/>
      <c r="E117" s="30"/>
    </row>
    <row r="118" spans="1:5" ht="14.25">
      <c r="A118" s="313"/>
      <c r="B118" s="133"/>
      <c r="C118" s="184"/>
      <c r="D118" s="184"/>
      <c r="E118" s="30"/>
    </row>
    <row r="119" spans="1:5" ht="14.25">
      <c r="A119" s="313"/>
      <c r="B119" s="133"/>
      <c r="C119" s="184"/>
      <c r="D119" s="184"/>
      <c r="E119" s="30"/>
    </row>
    <row r="120" spans="1:5" ht="14.25">
      <c r="A120" s="313"/>
      <c r="B120" s="133"/>
      <c r="C120" s="184"/>
      <c r="D120" s="184"/>
      <c r="E120" s="30"/>
    </row>
    <row r="121" spans="1:5" ht="14.25">
      <c r="A121" s="313"/>
      <c r="B121" s="133"/>
      <c r="C121" s="184"/>
      <c r="D121" s="184"/>
      <c r="E121" s="30"/>
    </row>
    <row r="122" spans="1:5" ht="14.25">
      <c r="A122" s="313"/>
      <c r="B122" s="133"/>
      <c r="C122" s="184"/>
      <c r="D122" s="184"/>
      <c r="E122" s="30"/>
    </row>
    <row r="123" spans="1:5" ht="14.25">
      <c r="A123" s="313"/>
      <c r="B123" s="133"/>
      <c r="C123" s="184"/>
      <c r="D123" s="184"/>
      <c r="E123" s="30"/>
    </row>
    <row r="124" spans="1:5" ht="14.25">
      <c r="A124" s="313"/>
      <c r="B124" s="133"/>
      <c r="C124" s="184"/>
      <c r="D124" s="184"/>
      <c r="E124" s="30"/>
    </row>
    <row r="125" spans="1:5" ht="14.25">
      <c r="A125" s="313"/>
      <c r="B125" s="133"/>
      <c r="C125" s="184"/>
      <c r="D125" s="184"/>
      <c r="E125" s="30"/>
    </row>
    <row r="126" spans="1:5" ht="14.25">
      <c r="A126" s="313"/>
      <c r="B126" s="133"/>
      <c r="C126" s="184"/>
      <c r="D126" s="184"/>
      <c r="E126" s="30"/>
    </row>
    <row r="127" spans="1:5" ht="14.25">
      <c r="A127" s="313"/>
      <c r="B127" s="133"/>
      <c r="C127" s="184"/>
      <c r="D127" s="184"/>
      <c r="E127" s="30"/>
    </row>
    <row r="128" spans="1:5" ht="14.25">
      <c r="A128" s="313"/>
      <c r="B128" s="133"/>
      <c r="C128" s="184"/>
      <c r="D128" s="184"/>
      <c r="E128" s="30"/>
    </row>
    <row r="129" spans="1:5" ht="14.25">
      <c r="A129" s="313"/>
      <c r="B129" s="133"/>
      <c r="C129" s="184"/>
      <c r="D129" s="184"/>
      <c r="E129" s="30"/>
    </row>
    <row r="130" spans="1:5" ht="14.25">
      <c r="A130" s="313"/>
      <c r="B130" s="133"/>
      <c r="C130" s="184"/>
      <c r="D130" s="184"/>
      <c r="E130" s="30"/>
    </row>
    <row r="131" spans="1:5" ht="14.25">
      <c r="A131" s="313"/>
      <c r="B131" s="133"/>
      <c r="C131" s="184"/>
      <c r="D131" s="184"/>
      <c r="E131" s="30"/>
    </row>
    <row r="132" spans="1:5" ht="14.25">
      <c r="A132" s="313"/>
      <c r="B132" s="133"/>
      <c r="C132" s="184"/>
      <c r="D132" s="184"/>
      <c r="E132" s="30"/>
    </row>
    <row r="133" spans="1:5" ht="14.25">
      <c r="A133" s="313"/>
      <c r="B133" s="133"/>
      <c r="C133" s="184"/>
      <c r="D133" s="184"/>
      <c r="E133" s="30"/>
    </row>
    <row r="134" spans="1:5" ht="14.25">
      <c r="A134" s="313"/>
      <c r="B134" s="133"/>
      <c r="C134" s="184"/>
      <c r="D134" s="184"/>
      <c r="E134" s="30"/>
    </row>
    <row r="135" spans="1:5" ht="14.25">
      <c r="A135" s="313"/>
      <c r="B135" s="133"/>
      <c r="C135" s="184"/>
      <c r="D135" s="184"/>
      <c r="E135" s="30"/>
    </row>
    <row r="136" spans="1:5" ht="14.25">
      <c r="A136" s="313"/>
      <c r="B136" s="133"/>
      <c r="C136" s="184"/>
      <c r="D136" s="184"/>
      <c r="E136" s="30"/>
    </row>
    <row r="137" spans="1:5" ht="14.25">
      <c r="A137" s="313"/>
      <c r="B137" s="133"/>
      <c r="C137" s="184"/>
      <c r="D137" s="184"/>
      <c r="E137" s="30"/>
    </row>
    <row r="138" spans="1:5" ht="14.25">
      <c r="A138" s="313"/>
      <c r="B138" s="133"/>
      <c r="C138" s="184"/>
      <c r="D138" s="184"/>
      <c r="E138" s="30"/>
    </row>
    <row r="139" spans="1:5" ht="12.75">
      <c r="A139" s="131"/>
      <c r="B139" s="30"/>
      <c r="C139" s="133"/>
      <c r="D139" s="133"/>
      <c r="E139" s="30"/>
    </row>
    <row r="140" spans="1:5" ht="12.75">
      <c r="A140" s="131"/>
      <c r="B140" s="30"/>
      <c r="C140" s="133"/>
      <c r="D140" s="133"/>
      <c r="E140" s="30"/>
    </row>
    <row r="141" spans="1:5" ht="12.75">
      <c r="A141" s="131"/>
      <c r="B141" s="30"/>
      <c r="C141" s="133"/>
      <c r="D141" s="133"/>
      <c r="E141" s="30"/>
    </row>
    <row r="142" spans="1:5" ht="12.75">
      <c r="A142" s="131"/>
      <c r="B142" s="30"/>
      <c r="C142" s="133"/>
      <c r="D142" s="133"/>
      <c r="E142" s="30"/>
    </row>
    <row r="143" spans="1:5" ht="12.75">
      <c r="A143" s="131"/>
      <c r="B143" s="133"/>
      <c r="C143" s="133"/>
      <c r="D143" s="133"/>
      <c r="E143" s="30"/>
    </row>
    <row r="144" spans="1:5" ht="12.75">
      <c r="A144" s="131"/>
      <c r="B144" s="133"/>
      <c r="C144" s="133"/>
      <c r="D144" s="133"/>
      <c r="E144" s="30"/>
    </row>
    <row r="145" spans="1:5" ht="15.75">
      <c r="A145" s="30"/>
      <c r="B145" s="30"/>
      <c r="C145" s="40"/>
      <c r="D145" s="47"/>
      <c r="E145" s="30"/>
    </row>
    <row r="146" spans="1:5" ht="15.75">
      <c r="A146" s="31"/>
      <c r="B146" s="31"/>
      <c r="C146" s="31"/>
      <c r="D146" s="30"/>
      <c r="E146" s="30"/>
    </row>
    <row r="147" spans="1:5" ht="12.75">
      <c r="A147" s="30"/>
      <c r="B147" s="30"/>
      <c r="C147" s="30"/>
      <c r="D147" s="30"/>
      <c r="E147" s="30"/>
    </row>
    <row r="148" spans="1:4" ht="15.75">
      <c r="A148" s="82"/>
      <c r="B148" s="202"/>
      <c r="C148" s="198"/>
      <c r="D148" s="198"/>
    </row>
    <row r="149" spans="1:4" ht="15.75">
      <c r="A149" s="82"/>
      <c r="B149" s="202"/>
      <c r="C149" s="198"/>
      <c r="D149" s="198"/>
    </row>
    <row r="150" spans="1:4" ht="15.75">
      <c r="A150" s="30"/>
      <c r="B150" s="30"/>
      <c r="C150" s="40"/>
      <c r="D150" s="47"/>
    </row>
    <row r="151" spans="1:4" ht="15.75">
      <c r="A151" s="31"/>
      <c r="B151" s="31"/>
      <c r="C151" s="31"/>
      <c r="D151" s="30"/>
    </row>
    <row r="152" spans="1:4" ht="12.75">
      <c r="A152" s="30"/>
      <c r="B152" s="30"/>
      <c r="C152" s="30"/>
      <c r="D152" s="30"/>
    </row>
    <row r="153" spans="1:4" ht="12.75">
      <c r="A153" s="30"/>
      <c r="B153" s="30"/>
      <c r="C153" s="30"/>
      <c r="D153" s="30"/>
    </row>
    <row r="154" spans="1:4" ht="12.75">
      <c r="A154" s="30"/>
      <c r="B154" s="30"/>
      <c r="C154" s="30"/>
      <c r="D154" s="30"/>
    </row>
    <row r="157" spans="1:2" ht="18.75">
      <c r="A157" s="21"/>
      <c r="B157" s="21"/>
    </row>
  </sheetData>
  <sheetProtection/>
  <mergeCells count="2">
    <mergeCell ref="C86:D86"/>
    <mergeCell ref="C85:D85"/>
  </mergeCells>
  <printOptions horizontalCentered="1"/>
  <pageMargins left="0.5" right="0" top="1.090551181" bottom="1.090551181" header="0.511811023622047" footer="0.5118110236220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B11" sqref="B11"/>
    </sheetView>
  </sheetViews>
  <sheetFormatPr defaultColWidth="9.140625" defaultRowHeight="18" customHeight="1"/>
  <cols>
    <col min="1" max="1" width="45.57421875" style="30" customWidth="1"/>
    <col min="2" max="2" width="15.57421875" style="30" customWidth="1"/>
    <col min="3" max="4" width="15.421875" style="30" customWidth="1"/>
    <col min="5" max="5" width="22.57421875" style="30" customWidth="1"/>
    <col min="6" max="16384" width="9.140625" style="30" customWidth="1"/>
  </cols>
  <sheetData>
    <row r="1" spans="1:5" ht="18" customHeight="1">
      <c r="A1" s="337"/>
      <c r="B1" s="133"/>
      <c r="C1" s="133"/>
      <c r="D1" s="133"/>
      <c r="E1" s="133"/>
    </row>
    <row r="2" spans="1:5" ht="18" customHeight="1">
      <c r="A2" s="373"/>
      <c r="B2" s="373"/>
      <c r="C2" s="373"/>
      <c r="D2" s="373"/>
      <c r="E2" s="373"/>
    </row>
    <row r="3" spans="1:5" ht="18" customHeight="1">
      <c r="A3" s="338"/>
      <c r="B3" s="338"/>
      <c r="C3" s="338"/>
      <c r="D3" s="338"/>
      <c r="E3" s="338"/>
    </row>
    <row r="4" spans="1:5" ht="18" customHeight="1">
      <c r="A4" s="44"/>
      <c r="B4" s="134"/>
      <c r="C4" s="134"/>
      <c r="D4" s="134"/>
      <c r="E4" s="134"/>
    </row>
    <row r="5" spans="1:5" ht="18" customHeight="1">
      <c r="A5" s="323"/>
      <c r="B5" s="134"/>
      <c r="C5" s="134"/>
      <c r="D5" s="134"/>
      <c r="E5" s="134"/>
    </row>
    <row r="6" spans="1:5" ht="18" customHeight="1">
      <c r="A6" s="323"/>
      <c r="B6" s="134"/>
      <c r="C6" s="134"/>
      <c r="D6" s="134"/>
      <c r="E6" s="134"/>
    </row>
    <row r="7" spans="1:5" ht="18" customHeight="1">
      <c r="A7" s="323"/>
      <c r="B7" s="134"/>
      <c r="C7" s="134"/>
      <c r="D7" s="134"/>
      <c r="E7" s="134"/>
    </row>
    <row r="8" spans="1:5" ht="18" customHeight="1">
      <c r="A8" s="323"/>
      <c r="B8" s="134"/>
      <c r="C8" s="134"/>
      <c r="D8" s="134"/>
      <c r="E8" s="134"/>
    </row>
    <row r="9" spans="1:5" ht="18" customHeight="1">
      <c r="A9" s="335"/>
      <c r="B9" s="134"/>
      <c r="C9" s="134"/>
      <c r="D9" s="134"/>
      <c r="E9" s="134"/>
    </row>
    <row r="10" spans="1:5" ht="18" customHeight="1">
      <c r="A10" s="313"/>
      <c r="B10" s="133"/>
      <c r="C10" s="184"/>
      <c r="D10" s="184"/>
      <c r="E10" s="133"/>
    </row>
    <row r="11" spans="1:5" ht="18" customHeight="1">
      <c r="A11" s="323"/>
      <c r="B11" s="133"/>
      <c r="C11" s="133"/>
      <c r="D11" s="133"/>
      <c r="E11" s="133"/>
    </row>
    <row r="12" spans="1:5" ht="18" customHeight="1">
      <c r="A12" s="318"/>
      <c r="B12" s="317"/>
      <c r="C12" s="317"/>
      <c r="D12" s="317"/>
      <c r="E12" s="133"/>
    </row>
    <row r="13" spans="1:5" ht="18" customHeight="1">
      <c r="A13" s="133"/>
      <c r="B13" s="133"/>
      <c r="C13" s="140"/>
      <c r="D13" s="184"/>
      <c r="E13" s="133"/>
    </row>
    <row r="14" spans="1:5" ht="18" customHeight="1">
      <c r="A14" s="183"/>
      <c r="B14" s="183"/>
      <c r="C14" s="183"/>
      <c r="D14" s="133"/>
      <c r="E14" s="133"/>
    </row>
    <row r="15" spans="1:5" ht="18" customHeight="1">
      <c r="A15" s="133"/>
      <c r="B15" s="133"/>
      <c r="C15" s="133"/>
      <c r="D15" s="133"/>
      <c r="E15" s="133"/>
    </row>
    <row r="16" spans="1:5" ht="18" customHeight="1">
      <c r="A16" s="131"/>
      <c r="B16" s="133"/>
      <c r="C16" s="133"/>
      <c r="D16" s="133"/>
      <c r="E16" s="133"/>
    </row>
    <row r="17" spans="1:5" ht="18" customHeight="1">
      <c r="A17" s="131"/>
      <c r="B17" s="133"/>
      <c r="C17" s="133"/>
      <c r="D17" s="133"/>
      <c r="E17" s="133"/>
    </row>
    <row r="24" spans="3:4" ht="18" customHeight="1">
      <c r="C24" s="184"/>
      <c r="D24" s="184"/>
    </row>
    <row r="28" spans="3:4" ht="18" customHeight="1">
      <c r="C28" s="184"/>
      <c r="D28" s="184"/>
    </row>
    <row r="37" spans="3:4" ht="18" customHeight="1">
      <c r="C37" s="184"/>
      <c r="D37" s="184"/>
    </row>
    <row r="66" spans="3:4" ht="18" customHeight="1">
      <c r="C66" s="184"/>
      <c r="D66" s="184"/>
    </row>
    <row r="70" ht="18" customHeight="1">
      <c r="B70" s="202"/>
    </row>
    <row r="71" spans="3:4" ht="18" customHeight="1">
      <c r="C71" s="184"/>
      <c r="D71" s="184"/>
    </row>
    <row r="75" ht="18" customHeight="1">
      <c r="B75" s="202"/>
    </row>
    <row r="76" spans="3:4" ht="18" customHeight="1">
      <c r="C76" s="184"/>
      <c r="D76" s="184"/>
    </row>
    <row r="86" ht="18" customHeight="1">
      <c r="B86" s="202"/>
    </row>
    <row r="87" spans="3:4" ht="18" customHeight="1">
      <c r="C87" s="184"/>
      <c r="D87" s="184"/>
    </row>
    <row r="126" spans="1:3" ht="18" customHeight="1">
      <c r="A126" s="31"/>
      <c r="B126" s="31"/>
      <c r="C126" s="31"/>
    </row>
  </sheetData>
  <sheetProtection/>
  <mergeCells count="1">
    <mergeCell ref="A2:E2"/>
  </mergeCells>
  <printOptions/>
  <pageMargins left="1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Minh</cp:lastModifiedBy>
  <cp:lastPrinted>2013-04-17T15:43:08Z</cp:lastPrinted>
  <dcterms:created xsi:type="dcterms:W3CDTF">2005-04-15T22:14:35Z</dcterms:created>
  <dcterms:modified xsi:type="dcterms:W3CDTF">2013-04-17T22:12:20Z</dcterms:modified>
  <cp:category/>
  <cp:version/>
  <cp:contentType/>
  <cp:contentStatus/>
</cp:coreProperties>
</file>